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sonya\Desktop\DNBU\DNBU 2025\"/>
    </mc:Choice>
  </mc:AlternateContent>
  <xr:revisionPtr revIDLastSave="0" documentId="13_ncr:1_{DDEA4DC1-02B8-4548-8B97-6C1881996AF7}" xr6:coauthVersionLast="47" xr6:coauthVersionMax="47" xr10:uidLastSave="{00000000-0000-0000-0000-000000000000}"/>
  <bookViews>
    <workbookView xWindow="-108" yWindow="-108" windowWidth="23256" windowHeight="12456" xr2:uid="{00000000-000D-0000-FFFF-FFFF00000000}"/>
  </bookViews>
  <sheets>
    <sheet name="Check List Servicio " sheetId="1" r:id="rId1"/>
    <sheet name="Tabulación Servicio" sheetId="2" r:id="rId2"/>
    <sheet name="Instructivo Verificación"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3" i="1" l="1"/>
  <c r="M23" i="2" s="1"/>
  <c r="M53" i="1"/>
  <c r="L23" i="2" s="1"/>
  <c r="N49" i="1"/>
  <c r="M21" i="2" s="1"/>
  <c r="M49" i="1"/>
  <c r="L21" i="2" s="1"/>
  <c r="L24" i="2" s="1"/>
  <c r="N40" i="1"/>
  <c r="M17" i="2" s="1"/>
  <c r="M40" i="1"/>
  <c r="L17" i="2" s="1"/>
  <c r="L18" i="2" s="1"/>
  <c r="N31" i="1"/>
  <c r="M13" i="2" s="1"/>
  <c r="M31" i="1"/>
  <c r="L13" i="2" s="1"/>
  <c r="N24" i="1"/>
  <c r="M24" i="1"/>
  <c r="L11" i="2" s="1"/>
  <c r="N16" i="1"/>
  <c r="M7" i="2" s="1"/>
  <c r="M16" i="1"/>
  <c r="L7" i="2" s="1"/>
  <c r="L8" i="2" s="1"/>
  <c r="N13" i="2" l="1"/>
  <c r="N23" i="2"/>
  <c r="N41" i="1"/>
  <c r="L14" i="2"/>
  <c r="L25" i="2" s="1"/>
  <c r="N32" i="1"/>
  <c r="M8" i="2"/>
  <c r="N7" i="2"/>
  <c r="M18" i="2"/>
  <c r="N18" i="2" s="1"/>
  <c r="O18" i="2" s="1"/>
  <c r="N17" i="2"/>
  <c r="M24" i="2"/>
  <c r="N24" i="2" s="1"/>
  <c r="O24" i="2" s="1"/>
  <c r="N21" i="2"/>
  <c r="M32" i="1"/>
  <c r="M41" i="1"/>
  <c r="M17" i="1"/>
  <c r="M54" i="1"/>
  <c r="M11" i="2"/>
  <c r="N17" i="1"/>
  <c r="N54" i="1"/>
  <c r="N55" i="1" l="1"/>
  <c r="N8" i="2"/>
  <c r="O8" i="2" s="1"/>
  <c r="N11" i="2"/>
  <c r="M14" i="2"/>
  <c r="N14" i="2" s="1"/>
  <c r="O14" i="2" s="1"/>
  <c r="M55" i="1"/>
  <c r="O25" i="2" l="1"/>
  <c r="M25" i="2"/>
  <c r="N25" i="2" s="1"/>
</calcChain>
</file>

<file path=xl/sharedStrings.xml><?xml version="1.0" encoding="utf-8"?>
<sst xmlns="http://schemas.openxmlformats.org/spreadsheetml/2006/main" count="147" uniqueCount="101">
  <si>
    <t>VERIFICACIÓN DEL CUMPLIMIENTO DEL COMPONENTE DE SERVICIO</t>
  </si>
  <si>
    <t xml:space="preserve">FORMATO:  "Verificación del cumplimiento del Componente de Servicio"                                                                                  </t>
  </si>
  <si>
    <t xml:space="preserve">SEDE: </t>
  </si>
  <si>
    <t xml:space="preserve">Código: </t>
  </si>
  <si>
    <t xml:space="preserve">SERVICIO DE ALIMENTACIÓN: </t>
  </si>
  <si>
    <t>Revisó:</t>
  </si>
  <si>
    <t>FECHA DE VERIFICACIÓN (de-mm-aaa):</t>
  </si>
  <si>
    <t xml:space="preserve">Aprobó: </t>
  </si>
  <si>
    <t>ELABORÓ:</t>
  </si>
  <si>
    <r>
      <t xml:space="preserve">OBJETIVO DE LA VISITA: </t>
    </r>
    <r>
      <rPr>
        <sz val="12"/>
        <color rgb="FF000000"/>
        <rFont val="Arial"/>
        <family val="2"/>
      </rPr>
      <t xml:space="preserve">Verificar en el proceso de distribución  los elementos constitutivos del sistema de servicio como parte de la calidad de la </t>
    </r>
    <r>
      <rPr>
        <sz val="12"/>
        <color rgb="FF000000"/>
        <rFont val="Helvetica"/>
      </rPr>
      <t>alimentación ofrecida a la comunidad universitaria.
Nota: Los elementos constitutivos del sistema de servicio pueden estar bajo la responsabilidad de la Universidad, el Operador y/o la comunidad universitaria.</t>
    </r>
  </si>
  <si>
    <t>INSTRUMENTOS DEL SERVICIO</t>
  </si>
  <si>
    <t>VERIFICACIÓN DE INSTRUMENTOS DEL SERVICIO</t>
  </si>
  <si>
    <t>PUNTAJE ESPERADO</t>
  </si>
  <si>
    <t>PUNTAJE OBTENIDO    Nombre del servicio evaluado</t>
  </si>
  <si>
    <t>OBSERVACIONES</t>
  </si>
  <si>
    <t>1.1.6</t>
  </si>
  <si>
    <t>Cuenta usted con estrategias comunicativas, participativas y efectivas para atender las sugerencias u observaciones de los usuarios frente al servicio (buzón de sugerencias, bitácora de servicio, espacio virtual, entre otros).</t>
  </si>
  <si>
    <t>1.1.7</t>
  </si>
  <si>
    <t>Cuenta usted con estrategias de fidelización al usuario. ¿Cuáles?</t>
  </si>
  <si>
    <t>1.1.10</t>
  </si>
  <si>
    <t>Cuenta con una estructura organizacional de responsabilidades frente a la prestación del servicio (revisar la descripción de las funciones de los cargos).</t>
  </si>
  <si>
    <t>SUB - TOTAL VERIFICACIÓN DE INSTRUMENTOS DEL SERVICIO</t>
  </si>
  <si>
    <t>TOTAL INSTRUMENTOS DEL SERVICIO</t>
  </si>
  <si>
    <t>SOPORTE FÍSICO</t>
  </si>
  <si>
    <t>VERIFICACIÓN DE MOBILIARIOS, EQUIPOS Y OBJETOS</t>
  </si>
  <si>
    <t xml:space="preserve">PUNTAJE OBTENIDO  Nombre del servicio evaluado </t>
  </si>
  <si>
    <t>2.1.1</t>
  </si>
  <si>
    <t>Cuenta con el mobiliario suficiente para atender a los usuarios durante todo el servicio (sillas y mesas). Los usuarios no tardan más de 10 minutos buscando un lugar.</t>
  </si>
  <si>
    <t>2.1.2</t>
  </si>
  <si>
    <t>Cuenta con los utensilios necesarios para atender a los usuarios durante todo el servicio (cubiertos, menaje, bandejas). No se detiene el servicio por falta de menaje, ni se observa uso de menaje mojado.</t>
  </si>
  <si>
    <t>2.1.4</t>
  </si>
  <si>
    <t>El mobiliario, equipos y objetos se encuentran en condiciones de orden y limpieza para la prestación del servicio.</t>
  </si>
  <si>
    <t>2.1.5</t>
  </si>
  <si>
    <t>SUB - TOTAL VERIFICACIÓN DE MOBILIARIOS, EQUIPOS Y OBJETOS</t>
  </si>
  <si>
    <t>VERIFICACIÓN DEL ENTORNO MATERIAL</t>
  </si>
  <si>
    <t>2.2.1</t>
  </si>
  <si>
    <t>El espacio físico cuenta con la iluminación necesaria.</t>
  </si>
  <si>
    <t>2.2.2</t>
  </si>
  <si>
    <t>El espacio físico del al área de distribución – Comedor, permite la ventilación y evita la acumulación de olores.</t>
  </si>
  <si>
    <t>2.2.3</t>
  </si>
  <si>
    <t>Se percibe que el nivel del ruido es tolerable durante el momento del servicio.</t>
  </si>
  <si>
    <t>2.2.5</t>
  </si>
  <si>
    <t>Los pisos, paredes, techos, ventanas, lamparas y accesorios del lugar del área de distribución – Comedor se encuentran limpios y ordenados.</t>
  </si>
  <si>
    <t>2.2.6</t>
  </si>
  <si>
    <t>La vía de acceso al servicio permite la libre circulación de las personas.</t>
  </si>
  <si>
    <t>SUB - TOTAL VERIFICACIÓN DEL ENTORNO MATERIAL</t>
  </si>
  <si>
    <t>TOTAL SOPORTE FÍSICO</t>
  </si>
  <si>
    <t>PRODUCTO</t>
  </si>
  <si>
    <t>3.1.</t>
  </si>
  <si>
    <t>VERIFICACIÓN DEL PRODUCTO</t>
  </si>
  <si>
    <t xml:space="preserve">PUNTAJE OBTENIDO  Nombre del lugar evaluado  </t>
  </si>
  <si>
    <t>3.1.1</t>
  </si>
  <si>
    <t>La distribución de productos en el área de atención al usuario se realiza de tal manera que cuida las características propias del alimento (Temperatura)</t>
  </si>
  <si>
    <t>3.1.7</t>
  </si>
  <si>
    <t xml:space="preserve">El menaje se encuentra en buenas condiciones para la prestación del servicio. Al verificar escriba en las observaciones el aspecto a mejorar, de acuerdo a lo siguiente:
a. Tamaño acorde al componente 
b. No se encuentra roto, con fisuras o vencido 
c. Se encuentra en condiciones óptimas de limpieza y desinfección 
</t>
  </si>
  <si>
    <t>3.1.8</t>
  </si>
  <si>
    <r>
      <t>Se evidencia armonía de colores en la compos</t>
    </r>
    <r>
      <rPr>
        <sz val="9"/>
        <color rgb="FF000000"/>
        <rFont val="Arial"/>
        <family val="2"/>
      </rPr>
      <t>ición total del plato servido</t>
    </r>
    <r>
      <rPr>
        <sz val="9"/>
        <rFont val="Arial"/>
        <family val="2"/>
      </rPr>
      <t xml:space="preserve">. </t>
    </r>
    <r>
      <rPr>
        <sz val="9"/>
        <color rgb="FF000000"/>
        <rFont val="Arial"/>
        <family val="2"/>
      </rPr>
      <t>Se observan mínimo 3 colores</t>
    </r>
    <r>
      <rPr>
        <sz val="9"/>
        <color rgb="FFFF0000"/>
        <rFont val="Arial"/>
        <family val="2"/>
      </rPr>
      <t>.</t>
    </r>
  </si>
  <si>
    <t>3.1.9</t>
  </si>
  <si>
    <t>Existe un balance de texturas en el conjunto de preparaciones que componen el plato (No repetir tipo de preparación)</t>
  </si>
  <si>
    <t>3.1.12</t>
  </si>
  <si>
    <t>El servicio dispone de un modelo para la distribución de las preparaciones en las líneas del servicio con algún criterio para su organización.</t>
  </si>
  <si>
    <t>SUB - TOTAL VERIFICACIÓN DEL PRODUCTO</t>
  </si>
  <si>
    <t>TOTAL PRODUCTO</t>
  </si>
  <si>
    <t>PERSONAL DE CONTACTO</t>
  </si>
  <si>
    <t>4.1.</t>
  </si>
  <si>
    <t>VERIFICACIÓN DEL PERSONAL DE CONTACTO</t>
  </si>
  <si>
    <t>4.1.1</t>
  </si>
  <si>
    <t>La presentación personal de los colaboradores es acorde al servicio que brindan durante la distribución (dotación limpia, en buen estado y completa.)</t>
  </si>
  <si>
    <t>4.1.2</t>
  </si>
  <si>
    <t>El personal cumple con las BPM (uñas cortas, limpias y sin esmalte, no usa joyas ni bisutería)  durante la distribución.</t>
  </si>
  <si>
    <t>4.1.3</t>
  </si>
  <si>
    <t>El personal de contacto da la bienvenida al usuario (Buen trato, saludo, contacto visual, voz cálida, sonríe)</t>
  </si>
  <si>
    <t>4.1.4</t>
  </si>
  <si>
    <t>El personal brinda una atención amigable y cálida al usuario y responde a sus requerimientos y solicitudes.</t>
  </si>
  <si>
    <t>4.1.5</t>
  </si>
  <si>
    <t>El personal brinda la información completa de las preparaciones que se ofrecen en el servicio (Ej.: arroz pajarito, carne en bistec, ensalada de lechuga tomate y cebolla etc.)</t>
  </si>
  <si>
    <t>SUB - TOTAL VERIFICACIÓN DEL PERSONAL DE CONTACTO</t>
  </si>
  <si>
    <t>4.2.</t>
  </si>
  <si>
    <t>VERIFICACIÓN ATENCIÓN E INTERACCIÓN CON EL USUARIO</t>
  </si>
  <si>
    <t>4.2.1</t>
  </si>
  <si>
    <t>Se encuentran en un lugar visible publicado los horarios de servicio y se cumplen.</t>
  </si>
  <si>
    <t>4.2.2</t>
  </si>
  <si>
    <t>El tiempo de atención al usuario entre su llegada y la obtención del servicio no tarda más de 10 minutos.</t>
  </si>
  <si>
    <t>SUB - TOTAL VERIFICACIÓN ATENCIÓN E INTERACCIÓN CON EL USUARIO</t>
  </si>
  <si>
    <t>TOTAL PERSONAL DE CONTACTO</t>
  </si>
  <si>
    <t xml:space="preserve"> TOTAL CUMPLIMIENTO COMPONENTE DE SERVICIO </t>
  </si>
  <si>
    <t xml:space="preserve">PUNTAJE OBTENIDO    </t>
  </si>
  <si>
    <t>PORCENTAJE DE CUMPLIMIENTO</t>
  </si>
  <si>
    <t>PORCENTAJE PONDERADO DECUMPLIMIENTO GENERAL</t>
  </si>
  <si>
    <t>PUNTAJE OBTENIDO</t>
  </si>
  <si>
    <t xml:space="preserve">PUNTAJE OBTENIDO  </t>
  </si>
  <si>
    <t xml:space="preserve">PUNTAJE OBTENIDO </t>
  </si>
  <si>
    <t>El puntaje esperado es = 2</t>
  </si>
  <si>
    <t>PUNTAJE OBTENIDO    (Diligenciar el nombre del servicio a evaluar)</t>
  </si>
  <si>
    <t>El puntaje obtenido es: Cumple=2, No cumple=0</t>
  </si>
  <si>
    <t>OBSERVACIÓN</t>
  </si>
  <si>
    <t>Se deben escribir los motivos del incumplimiento del ítem.</t>
  </si>
  <si>
    <t>CONDICIONES PARA REALIZAR LA VERIFICACIÓN:</t>
  </si>
  <si>
    <t>1. La visita debe realizarse en una fecha y hora NO programada.
2. Se sugiere que la evaluación de los instrumentos del servicio se realice al final.
3. Es preferible que la evaluación la realice personal que no conozca el servicio (invitar a funcionarios de Bienestar).
4. No es necesario utilizar la dotación de bata, gorro y tapabocas para esta evaluación, se sugiere pasar de incógnito.
5. Realizar una lectura previa al Check List para no llegar con el documento en mano.
6. Evite asumir una actitud de evaluador.
7. Realizar la verificación del servicio en diferentes momentos de u ntiempo de comida. 
8. Tomar nota de los detalles observados (notas en celular, ipad etc.)</t>
  </si>
  <si>
    <t>VERIFICACIÓN DEL CUMPLIMIENTO DEL COMPONENTE DE SERVICIO 
COMEDORES AMIGOS O ALIADOS</t>
  </si>
  <si>
    <t>El servicio cuenta con las canecas suficientes para realizar una adecuada separación de residuos en la fuente, acorde al programa de manejo de residuos del plan de saneamiento básico.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</si>
</sst>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2"/>
      <color rgb="FF000000"/>
      <name val="Verdana"/>
    </font>
    <font>
      <b/>
      <sz val="12"/>
      <name val="Arial"/>
      <family val="2"/>
    </font>
    <font>
      <sz val="12"/>
      <name val="Verdana"/>
      <family val="2"/>
    </font>
    <font>
      <b/>
      <sz val="9"/>
      <name val="Arial"/>
      <family val="2"/>
    </font>
    <font>
      <sz val="9"/>
      <name val="Arial"/>
      <family val="2"/>
    </font>
    <font>
      <sz val="9"/>
      <color rgb="FF000000"/>
      <name val="Arial"/>
      <family val="2"/>
    </font>
    <font>
      <sz val="12"/>
      <name val="Arial"/>
      <family val="2"/>
    </font>
    <font>
      <b/>
      <sz val="12"/>
      <color rgb="FF000000"/>
      <name val="Verdana"/>
      <family val="2"/>
    </font>
    <font>
      <sz val="12"/>
      <color rgb="FF000000"/>
      <name val="Arial"/>
      <family val="2"/>
    </font>
    <font>
      <sz val="12"/>
      <color rgb="FF000000"/>
      <name val="Helvetica"/>
    </font>
    <font>
      <sz val="9"/>
      <color rgb="FFFF0000"/>
      <name val="Arial"/>
      <family val="2"/>
    </font>
  </fonts>
  <fills count="18">
    <fill>
      <patternFill patternType="none"/>
    </fill>
    <fill>
      <patternFill patternType="gray125"/>
    </fill>
    <fill>
      <patternFill patternType="solid">
        <fgColor rgb="FF52902A"/>
        <bgColor rgb="FF52902A"/>
      </patternFill>
    </fill>
    <fill>
      <patternFill patternType="solid">
        <fgColor rgb="FF92D050"/>
        <bgColor rgb="FF92D050"/>
      </patternFill>
    </fill>
    <fill>
      <patternFill patternType="solid">
        <fgColor rgb="FFA7DB85"/>
        <bgColor rgb="FFA7DB85"/>
      </patternFill>
    </fill>
    <fill>
      <patternFill patternType="solid">
        <fgColor rgb="FFF6E382"/>
        <bgColor rgb="FFF6E382"/>
      </patternFill>
    </fill>
    <fill>
      <patternFill patternType="solid">
        <fgColor rgb="FFFFB24B"/>
        <bgColor rgb="FFFFB24B"/>
      </patternFill>
    </fill>
    <fill>
      <patternFill patternType="solid">
        <fgColor rgb="FFB758D6"/>
        <bgColor rgb="FFB758D6"/>
      </patternFill>
    </fill>
    <fill>
      <patternFill patternType="solid">
        <fgColor rgb="FF66CCF0"/>
        <bgColor rgb="FF66CCF0"/>
      </patternFill>
    </fill>
    <fill>
      <patternFill patternType="solid">
        <fgColor rgb="FFFFAAA6"/>
        <bgColor rgb="FFFFAAA6"/>
      </patternFill>
    </fill>
    <fill>
      <patternFill patternType="solid">
        <fgColor rgb="FFFFFFFF"/>
        <bgColor rgb="FFFFFFFF"/>
      </patternFill>
    </fill>
    <fill>
      <patternFill patternType="solid">
        <fgColor rgb="FFCCFFFF"/>
        <bgColor rgb="FFCCFFFF"/>
      </patternFill>
    </fill>
    <fill>
      <patternFill patternType="solid">
        <fgColor rgb="FFFFFF66"/>
        <bgColor rgb="FFFFFF66"/>
      </patternFill>
    </fill>
    <fill>
      <patternFill patternType="solid">
        <fgColor rgb="FFFF8079"/>
        <bgColor rgb="FFFF8079"/>
      </patternFill>
    </fill>
    <fill>
      <patternFill patternType="solid">
        <fgColor rgb="FF00CC99"/>
        <bgColor rgb="FF00CC99"/>
      </patternFill>
    </fill>
    <fill>
      <patternFill patternType="solid">
        <fgColor rgb="FFFF5B53"/>
        <bgColor rgb="FFFF5B53"/>
      </patternFill>
    </fill>
    <fill>
      <patternFill patternType="solid">
        <fgColor rgb="FFFBD4B4"/>
        <bgColor rgb="FFFBD4B4"/>
      </patternFill>
    </fill>
    <fill>
      <patternFill patternType="solid">
        <fgColor rgb="FFBFBFBF"/>
        <bgColor rgb="FFBFBFBF"/>
      </patternFill>
    </fill>
  </fills>
  <borders count="4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right/>
      <top style="thin">
        <color rgb="FF000000"/>
      </top>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bottom/>
      <diagonal/>
    </border>
    <border>
      <left/>
      <right style="medium">
        <color rgb="FF000000"/>
      </right>
      <top style="thin">
        <color rgb="FF000000"/>
      </top>
      <bottom style="thin">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1">
    <xf numFmtId="0" fontId="0" fillId="0" borderId="0"/>
  </cellStyleXfs>
  <cellXfs count="127">
    <xf numFmtId="0" fontId="0" fillId="0" borderId="0" xfId="0" applyAlignment="1">
      <alignment vertical="top" wrapText="1"/>
    </xf>
    <xf numFmtId="0" fontId="1" fillId="3" borderId="12" xfId="0" applyFont="1" applyFill="1" applyBorder="1" applyAlignment="1">
      <alignment horizontal="left" vertical="center" wrapText="1"/>
    </xf>
    <xf numFmtId="0" fontId="1" fillId="3" borderId="12" xfId="0" applyFont="1" applyFill="1" applyBorder="1" applyAlignment="1">
      <alignment horizontal="left" wrapText="1"/>
    </xf>
    <xf numFmtId="0" fontId="3" fillId="5" borderId="12"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0" borderId="12" xfId="0" applyFont="1" applyBorder="1" applyAlignment="1">
      <alignment horizontal="center" vertical="center" wrapText="1"/>
    </xf>
    <xf numFmtId="0" fontId="3" fillId="7" borderId="12" xfId="0" applyFont="1" applyFill="1" applyBorder="1" applyAlignment="1">
      <alignment horizontal="center" vertical="center" wrapText="1"/>
    </xf>
    <xf numFmtId="0" fontId="3" fillId="8" borderId="12"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5" fillId="0" borderId="12" xfId="0" applyFont="1" applyBorder="1" applyAlignment="1">
      <alignment horizontal="center" vertical="center" wrapText="1"/>
    </xf>
    <xf numFmtId="0" fontId="3" fillId="7" borderId="15" xfId="0" applyFont="1" applyFill="1" applyBorder="1" applyAlignment="1">
      <alignment horizontal="center" vertical="center" wrapText="1"/>
    </xf>
    <xf numFmtId="0" fontId="3" fillId="11" borderId="12" xfId="0" applyFont="1" applyFill="1" applyBorder="1" applyAlignment="1">
      <alignment horizontal="center" vertical="center" wrapText="1"/>
    </xf>
    <xf numFmtId="0" fontId="3" fillId="12" borderId="12" xfId="0" applyFont="1" applyFill="1" applyBorder="1" applyAlignment="1">
      <alignment horizontal="center" vertical="center" wrapText="1"/>
    </xf>
    <xf numFmtId="1" fontId="1" fillId="13" borderId="12" xfId="0" applyNumberFormat="1" applyFont="1" applyFill="1" applyBorder="1" applyAlignment="1">
      <alignment horizontal="center" vertical="center" wrapText="1"/>
    </xf>
    <xf numFmtId="0" fontId="6" fillId="13" borderId="12"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32" xfId="0" applyFont="1" applyFill="1" applyBorder="1" applyAlignment="1">
      <alignment horizontal="center" vertical="center" wrapText="1"/>
    </xf>
    <xf numFmtId="0" fontId="3" fillId="5" borderId="33" xfId="0" applyFont="1" applyFill="1" applyBorder="1" applyAlignment="1">
      <alignment horizontal="center" vertical="center" wrapText="1"/>
    </xf>
    <xf numFmtId="9" fontId="3" fillId="7" borderId="34" xfId="0" applyNumberFormat="1" applyFont="1" applyFill="1" applyBorder="1" applyAlignment="1">
      <alignment horizontal="center" vertical="center" wrapText="1"/>
    </xf>
    <xf numFmtId="0" fontId="3" fillId="7" borderId="36" xfId="0" applyFont="1" applyFill="1" applyBorder="1" applyAlignment="1">
      <alignment horizontal="center" vertical="center" wrapText="1"/>
    </xf>
    <xf numFmtId="9" fontId="3" fillId="8" borderId="37" xfId="0" applyNumberFormat="1"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14" borderId="41" xfId="0" applyFont="1" applyFill="1" applyBorder="1" applyAlignment="1">
      <alignment horizontal="center" vertical="center" wrapText="1"/>
    </xf>
    <xf numFmtId="0" fontId="1" fillId="9" borderId="24" xfId="0" applyFont="1" applyFill="1" applyBorder="1" applyAlignment="1">
      <alignment horizontal="center" vertical="center" wrapText="1"/>
    </xf>
    <xf numFmtId="0" fontId="3" fillId="9" borderId="42" xfId="0" applyFont="1" applyFill="1" applyBorder="1" applyAlignment="1">
      <alignment horizontal="center" vertical="center" wrapText="1"/>
    </xf>
    <xf numFmtId="0" fontId="3" fillId="9" borderId="32" xfId="0" applyFont="1" applyFill="1" applyBorder="1" applyAlignment="1">
      <alignment horizontal="center" vertical="center" wrapText="1"/>
    </xf>
    <xf numFmtId="0" fontId="3" fillId="9" borderId="33" xfId="0" applyFont="1" applyFill="1" applyBorder="1" applyAlignment="1">
      <alignment horizontal="center" vertical="center" wrapText="1"/>
    </xf>
    <xf numFmtId="0" fontId="3" fillId="7" borderId="43" xfId="0" applyFont="1" applyFill="1" applyBorder="1" applyAlignment="1">
      <alignment horizontal="center" vertical="center" wrapText="1"/>
    </xf>
    <xf numFmtId="0" fontId="3" fillId="9" borderId="34" xfId="0" applyFont="1" applyFill="1" applyBorder="1" applyAlignment="1">
      <alignment horizontal="center" vertical="center" wrapText="1"/>
    </xf>
    <xf numFmtId="0" fontId="3" fillId="9" borderId="36" xfId="0" applyFont="1" applyFill="1" applyBorder="1" applyAlignment="1">
      <alignment horizontal="center" vertical="center" wrapText="1"/>
    </xf>
    <xf numFmtId="1" fontId="1" fillId="11" borderId="24" xfId="0" applyNumberFormat="1" applyFont="1" applyFill="1" applyBorder="1" applyAlignment="1">
      <alignment horizontal="center" vertical="center" wrapText="1"/>
    </xf>
    <xf numFmtId="164" fontId="3" fillId="11" borderId="28" xfId="0" applyNumberFormat="1"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11" borderId="33" xfId="0" applyFont="1" applyFill="1" applyBorder="1" applyAlignment="1">
      <alignment horizontal="center" vertical="center" wrapText="1"/>
    </xf>
    <xf numFmtId="1" fontId="1" fillId="12" borderId="24" xfId="0" applyNumberFormat="1" applyFont="1" applyFill="1" applyBorder="1" applyAlignment="1">
      <alignment horizontal="center" vertical="center" wrapText="1"/>
    </xf>
    <xf numFmtId="164" fontId="3" fillId="12" borderId="28" xfId="0" applyNumberFormat="1" applyFont="1" applyFill="1" applyBorder="1" applyAlignment="1">
      <alignment horizontal="center" vertical="center" wrapText="1"/>
    </xf>
    <xf numFmtId="0" fontId="3" fillId="12" borderId="32" xfId="0" applyFont="1" applyFill="1" applyBorder="1" applyAlignment="1">
      <alignment horizontal="center" vertical="center" wrapText="1"/>
    </xf>
    <xf numFmtId="0" fontId="3" fillId="12" borderId="33" xfId="0" applyFont="1" applyFill="1" applyBorder="1" applyAlignment="1">
      <alignment horizontal="center" vertical="center" wrapText="1"/>
    </xf>
    <xf numFmtId="164" fontId="4" fillId="7" borderId="34" xfId="0" applyNumberFormat="1" applyFont="1" applyFill="1" applyBorder="1" applyAlignment="1">
      <alignment horizontal="center" vertical="center" wrapText="1"/>
    </xf>
    <xf numFmtId="164" fontId="3" fillId="12" borderId="34" xfId="0" applyNumberFormat="1" applyFont="1" applyFill="1" applyBorder="1" applyAlignment="1">
      <alignment horizontal="center" vertical="center" wrapText="1"/>
    </xf>
    <xf numFmtId="0" fontId="3" fillId="12" borderId="36" xfId="0" applyFont="1" applyFill="1" applyBorder="1" applyAlignment="1">
      <alignment horizontal="center" vertical="center" wrapText="1"/>
    </xf>
    <xf numFmtId="0" fontId="3" fillId="8" borderId="41" xfId="0" applyFont="1" applyFill="1" applyBorder="1" applyAlignment="1">
      <alignment horizontal="center" vertical="center" wrapText="1"/>
    </xf>
    <xf numFmtId="164" fontId="6" fillId="13" borderId="24" xfId="0" applyNumberFormat="1" applyFont="1" applyFill="1" applyBorder="1" applyAlignment="1">
      <alignment horizontal="center" vertical="center" wrapText="1"/>
    </xf>
    <xf numFmtId="1" fontId="1" fillId="13" borderId="45" xfId="0" applyNumberFormat="1" applyFont="1" applyFill="1" applyBorder="1" applyAlignment="1">
      <alignment horizontal="center" vertical="center" wrapText="1"/>
    </xf>
    <xf numFmtId="0" fontId="1" fillId="15" borderId="46" xfId="0" applyFont="1" applyFill="1" applyBorder="1" applyAlignment="1">
      <alignment horizontal="center" vertical="center" wrapText="1"/>
    </xf>
    <xf numFmtId="0" fontId="4" fillId="0" borderId="9" xfId="0" applyFont="1" applyBorder="1" applyAlignment="1">
      <alignment horizontal="left" vertical="center" wrapText="1"/>
    </xf>
    <xf numFmtId="0" fontId="2" fillId="0" borderId="10" xfId="0" applyFont="1" applyBorder="1" applyAlignment="1">
      <alignment vertical="top" wrapText="1"/>
    </xf>
    <xf numFmtId="0" fontId="2" fillId="0" borderId="11" xfId="0" applyFont="1" applyBorder="1" applyAlignment="1">
      <alignment vertical="top" wrapText="1"/>
    </xf>
    <xf numFmtId="0" fontId="3" fillId="7" borderId="9" xfId="0" applyFont="1" applyFill="1" applyBorder="1" applyAlignment="1">
      <alignment horizontal="center" vertical="center" wrapText="1"/>
    </xf>
    <xf numFmtId="0" fontId="1" fillId="12" borderId="9"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5" fillId="0" borderId="9" xfId="0" applyFont="1" applyBorder="1" applyAlignment="1">
      <alignment horizontal="left" vertical="center" wrapText="1"/>
    </xf>
    <xf numFmtId="0" fontId="3" fillId="9" borderId="9" xfId="0" applyFont="1" applyFill="1" applyBorder="1" applyAlignment="1">
      <alignment horizontal="center" vertical="center" wrapText="1"/>
    </xf>
    <xf numFmtId="0" fontId="3" fillId="8" borderId="9" xfId="0" applyFont="1" applyFill="1" applyBorder="1" applyAlignment="1">
      <alignment horizontal="center" vertical="center" wrapText="1"/>
    </xf>
    <xf numFmtId="164" fontId="4" fillId="0" borderId="9" xfId="0" applyNumberFormat="1" applyFont="1" applyBorder="1" applyAlignment="1">
      <alignment horizontal="center" vertical="center" wrapText="1"/>
    </xf>
    <xf numFmtId="164" fontId="3" fillId="12" borderId="9" xfId="0" applyNumberFormat="1" applyFont="1" applyFill="1" applyBorder="1" applyAlignment="1">
      <alignment horizontal="center" vertical="center" wrapText="1"/>
    </xf>
    <xf numFmtId="164" fontId="4" fillId="7" borderId="9" xfId="0" applyNumberFormat="1" applyFont="1" applyFill="1" applyBorder="1" applyAlignment="1">
      <alignment horizontal="center" vertical="center" wrapText="1"/>
    </xf>
    <xf numFmtId="0" fontId="5" fillId="10" borderId="9" xfId="0" applyFont="1" applyFill="1" applyBorder="1" applyAlignment="1">
      <alignment horizontal="left" vertical="center" wrapText="1"/>
    </xf>
    <xf numFmtId="1" fontId="1" fillId="11" borderId="9" xfId="0" applyNumberFormat="1" applyFont="1" applyFill="1" applyBorder="1" applyAlignment="1">
      <alignment horizontal="center" vertical="center" wrapText="1"/>
    </xf>
    <xf numFmtId="0" fontId="4" fillId="10" borderId="9" xfId="0" applyFont="1" applyFill="1" applyBorder="1" applyAlignment="1">
      <alignment horizontal="left" vertical="center" wrapText="1"/>
    </xf>
    <xf numFmtId="0" fontId="3" fillId="11" borderId="9" xfId="0" applyFont="1" applyFill="1" applyBorder="1" applyAlignment="1">
      <alignment horizontal="center" vertical="center" wrapText="1"/>
    </xf>
    <xf numFmtId="0" fontId="1" fillId="13" borderId="9" xfId="0" applyFont="1" applyFill="1" applyBorder="1" applyAlignment="1">
      <alignment horizontal="center" vertical="center" wrapText="1"/>
    </xf>
    <xf numFmtId="9" fontId="3" fillId="8" borderId="9" xfId="0" applyNumberFormat="1" applyFont="1" applyFill="1" applyBorder="1" applyAlignment="1">
      <alignment horizontal="center" vertical="center" wrapText="1"/>
    </xf>
    <xf numFmtId="164" fontId="6" fillId="13" borderId="9" xfId="0" applyNumberFormat="1" applyFont="1" applyFill="1" applyBorder="1" applyAlignment="1">
      <alignment horizontal="center" vertical="center" wrapText="1"/>
    </xf>
    <xf numFmtId="0" fontId="1" fillId="3" borderId="9"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0" fillId="0" borderId="0" xfId="0"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1" fillId="3" borderId="9" xfId="0" applyFont="1" applyFill="1" applyBorder="1" applyAlignment="1">
      <alignment horizontal="center" vertical="center" wrapText="1"/>
    </xf>
    <xf numFmtId="14" fontId="1" fillId="3" borderId="9" xfId="0" applyNumberFormat="1" applyFont="1" applyFill="1" applyBorder="1" applyAlignment="1">
      <alignment horizontal="center" vertical="center" wrapText="1"/>
    </xf>
    <xf numFmtId="0" fontId="2" fillId="0" borderId="10" xfId="0" applyFont="1" applyBorder="1" applyAlignment="1">
      <alignment horizontal="center" vertical="top" wrapText="1"/>
    </xf>
    <xf numFmtId="0" fontId="2" fillId="0" borderId="11" xfId="0" applyFont="1" applyBorder="1" applyAlignment="1">
      <alignment horizontal="center" vertical="top" wrapText="1"/>
    </xf>
    <xf numFmtId="0" fontId="4" fillId="0" borderId="9" xfId="0" applyFont="1" applyBorder="1" applyAlignment="1">
      <alignment horizontal="left" vertical="top" wrapText="1"/>
    </xf>
    <xf numFmtId="9" fontId="3" fillId="7" borderId="9" xfId="0" applyNumberFormat="1" applyFont="1" applyFill="1" applyBorder="1" applyAlignment="1">
      <alignment horizontal="center" vertical="center" wrapText="1"/>
    </xf>
    <xf numFmtId="0" fontId="1" fillId="9" borderId="9" xfId="0" applyFont="1" applyFill="1" applyBorder="1" applyAlignment="1">
      <alignment horizontal="center" vertical="center" wrapText="1"/>
    </xf>
    <xf numFmtId="0" fontId="1" fillId="3" borderId="9" xfId="0" applyFont="1" applyFill="1" applyBorder="1" applyAlignment="1">
      <alignment horizontal="center" wrapText="1"/>
    </xf>
    <xf numFmtId="1" fontId="1" fillId="3" borderId="9" xfId="0" applyNumberFormat="1" applyFont="1" applyFill="1" applyBorder="1" applyAlignment="1">
      <alignment horizontal="left" wrapText="1"/>
    </xf>
    <xf numFmtId="0" fontId="3" fillId="5" borderId="9" xfId="0" applyFont="1" applyFill="1" applyBorder="1" applyAlignment="1">
      <alignment horizontal="center" vertical="center" wrapText="1"/>
    </xf>
    <xf numFmtId="164" fontId="1" fillId="4" borderId="9" xfId="0" applyNumberFormat="1" applyFont="1" applyFill="1" applyBorder="1" applyAlignment="1">
      <alignment horizontal="left" vertical="center" wrapText="1"/>
    </xf>
    <xf numFmtId="0" fontId="1" fillId="5" borderId="9"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2" fillId="0" borderId="14" xfId="0" applyFont="1" applyBorder="1" applyAlignment="1">
      <alignment vertical="top" wrapText="1"/>
    </xf>
    <xf numFmtId="164" fontId="1" fillId="12" borderId="9" xfId="0" applyNumberFormat="1" applyFont="1" applyFill="1" applyBorder="1" applyAlignment="1">
      <alignment horizontal="center" vertical="center" wrapText="1"/>
    </xf>
    <xf numFmtId="164" fontId="3" fillId="11" borderId="9" xfId="0" applyNumberFormat="1" applyFont="1" applyFill="1" applyBorder="1" applyAlignment="1">
      <alignment horizontal="center" vertical="center" wrapText="1"/>
    </xf>
    <xf numFmtId="0" fontId="3" fillId="8" borderId="38" xfId="0" applyFont="1" applyFill="1" applyBorder="1" applyAlignment="1">
      <alignment horizontal="center" vertical="center" wrapText="1"/>
    </xf>
    <xf numFmtId="0" fontId="2" fillId="0" borderId="39" xfId="0" applyFont="1" applyBorder="1" applyAlignment="1">
      <alignment vertical="top" wrapText="1"/>
    </xf>
    <xf numFmtId="0" fontId="1" fillId="13" borderId="25" xfId="0" applyFont="1" applyFill="1" applyBorder="1" applyAlignment="1">
      <alignment horizontal="center" vertical="center" wrapText="1"/>
    </xf>
    <xf numFmtId="0" fontId="2" fillId="0" borderId="26" xfId="0" applyFont="1" applyBorder="1" applyAlignment="1">
      <alignment vertical="top" wrapText="1"/>
    </xf>
    <xf numFmtId="0" fontId="2" fillId="0" borderId="44" xfId="0" applyFont="1" applyBorder="1" applyAlignment="1">
      <alignment vertical="top" wrapText="1"/>
    </xf>
    <xf numFmtId="0" fontId="3" fillId="12" borderId="35" xfId="0" applyFont="1" applyFill="1" applyBorder="1" applyAlignment="1">
      <alignment horizontal="center" vertical="center" wrapText="1"/>
    </xf>
    <xf numFmtId="0" fontId="1" fillId="12" borderId="25" xfId="0" applyFont="1" applyFill="1" applyBorder="1" applyAlignment="1">
      <alignment horizontal="center" vertical="center" wrapText="1"/>
    </xf>
    <xf numFmtId="0" fontId="2" fillId="0" borderId="27" xfId="0" applyFont="1" applyBorder="1" applyAlignment="1">
      <alignment vertical="top" wrapText="1"/>
    </xf>
    <xf numFmtId="1" fontId="1" fillId="11" borderId="25" xfId="0" applyNumberFormat="1" applyFont="1" applyFill="1" applyBorder="1" applyAlignment="1">
      <alignment horizontal="center" vertical="center" wrapText="1"/>
    </xf>
    <xf numFmtId="0" fontId="3" fillId="7" borderId="35"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2" fillId="0" borderId="30" xfId="0" applyFont="1" applyBorder="1" applyAlignment="1">
      <alignment vertical="top" wrapText="1"/>
    </xf>
    <xf numFmtId="0" fontId="2" fillId="0" borderId="31" xfId="0" applyFont="1" applyBorder="1" applyAlignment="1">
      <alignment vertical="top" wrapText="1"/>
    </xf>
    <xf numFmtId="0" fontId="3" fillId="5" borderId="29" xfId="0" applyFont="1" applyFill="1" applyBorder="1" applyAlignment="1">
      <alignment horizontal="center" vertical="center" wrapText="1"/>
    </xf>
    <xf numFmtId="0" fontId="3" fillId="9" borderId="35" xfId="0" applyFont="1" applyFill="1" applyBorder="1" applyAlignment="1">
      <alignment horizontal="center" vertical="center" wrapText="1"/>
    </xf>
    <xf numFmtId="0" fontId="3" fillId="9" borderId="29" xfId="0" applyFont="1" applyFill="1" applyBorder="1" applyAlignment="1">
      <alignment horizontal="center" vertical="center" wrapText="1"/>
    </xf>
    <xf numFmtId="0" fontId="3" fillId="11" borderId="29" xfId="0" applyFont="1" applyFill="1" applyBorder="1" applyAlignment="1">
      <alignment horizontal="center" vertical="center" wrapText="1"/>
    </xf>
    <xf numFmtId="0" fontId="1" fillId="5" borderId="2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2" fillId="0" borderId="17" xfId="0" applyFont="1" applyBorder="1" applyAlignment="1">
      <alignment vertical="top" wrapText="1"/>
    </xf>
    <xf numFmtId="0" fontId="2" fillId="0" borderId="18" xfId="0" applyFont="1" applyBorder="1" applyAlignment="1">
      <alignment vertical="top" wrapText="1"/>
    </xf>
    <xf numFmtId="0" fontId="2" fillId="0" borderId="19" xfId="0" applyFont="1" applyBorder="1" applyAlignment="1">
      <alignment vertical="top" wrapText="1"/>
    </xf>
    <xf numFmtId="0" fontId="2" fillId="0" borderId="20" xfId="0" applyFont="1" applyBorder="1" applyAlignment="1">
      <alignment vertical="top" wrapText="1"/>
    </xf>
    <xf numFmtId="0" fontId="2" fillId="0" borderId="21" xfId="0" applyFont="1" applyBorder="1" applyAlignment="1">
      <alignment vertical="top" wrapText="1"/>
    </xf>
    <xf numFmtId="0" fontId="2" fillId="0" borderId="22" xfId="0" applyFont="1" applyBorder="1" applyAlignment="1">
      <alignment vertical="top" wrapText="1"/>
    </xf>
    <xf numFmtId="0" fontId="2" fillId="0" borderId="23" xfId="0" applyFont="1" applyBorder="1" applyAlignment="1">
      <alignment vertical="top" wrapText="1"/>
    </xf>
    <xf numFmtId="0" fontId="1" fillId="9" borderId="25" xfId="0" applyFont="1" applyFill="1" applyBorder="1" applyAlignment="1">
      <alignment horizontal="center" vertical="center" wrapText="1"/>
    </xf>
    <xf numFmtId="0" fontId="7" fillId="17" borderId="47" xfId="0" applyFont="1" applyFill="1" applyBorder="1" applyAlignment="1">
      <alignment horizontal="center" vertical="top" wrapText="1"/>
    </xf>
    <xf numFmtId="0" fontId="0" fillId="10" borderId="47" xfId="0" applyFill="1" applyBorder="1" applyAlignment="1">
      <alignment horizontal="left" vertical="top" wrapText="1"/>
    </xf>
    <xf numFmtId="0" fontId="0" fillId="0" borderId="47" xfId="0" applyBorder="1" applyAlignment="1">
      <alignment horizontal="left" vertical="top" wrapText="1"/>
    </xf>
    <xf numFmtId="0" fontId="7" fillId="2" borderId="16" xfId="0" applyFont="1" applyFill="1" applyBorder="1" applyAlignment="1">
      <alignment horizontal="center" vertical="center" wrapText="1"/>
    </xf>
    <xf numFmtId="0" fontId="0" fillId="6" borderId="47" xfId="0" applyFill="1" applyBorder="1" applyAlignment="1">
      <alignment horizontal="left" vertical="top" wrapText="1"/>
    </xf>
    <xf numFmtId="0" fontId="1" fillId="5" borderId="47" xfId="0" applyFont="1" applyFill="1" applyBorder="1" applyAlignment="1">
      <alignment horizontal="left" vertical="center" wrapText="1"/>
    </xf>
    <xf numFmtId="0" fontId="0" fillId="4" borderId="47" xfId="0" applyFill="1" applyBorder="1" applyAlignment="1">
      <alignment horizontal="left" vertical="top" wrapText="1"/>
    </xf>
    <xf numFmtId="0" fontId="1" fillId="16" borderId="47"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_rels/theme1.x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Blank">
  <a:themeElements>
    <a:clrScheme name="Blank">
      <a:dk1>
        <a:srgbClr val="000000"/>
      </a:dk1>
      <a:lt1>
        <a:srgbClr val="FFFFFF"/>
      </a:lt1>
      <a:dk2>
        <a:srgbClr val="404040"/>
      </a:dk2>
      <a:lt2>
        <a:srgbClr val="BFBFBF"/>
      </a:lt2>
      <a:accent1>
        <a:srgbClr val="499BC9"/>
      </a:accent1>
      <a:accent2>
        <a:srgbClr val="6EC038"/>
      </a:accent2>
      <a:accent3>
        <a:srgbClr val="F1D130"/>
      </a:accent3>
      <a:accent4>
        <a:srgbClr val="FFA93A"/>
      </a:accent4>
      <a:accent5>
        <a:srgbClr val="FF2D21"/>
      </a:accent5>
      <a:accent6>
        <a:srgbClr val="6C2085"/>
      </a:accent6>
      <a:hlink>
        <a:srgbClr val="0000FF"/>
      </a:hlink>
      <a:folHlink>
        <a:srgbClr val="FF00FF"/>
      </a:folHlink>
    </a:clrScheme>
    <a:fontScheme name="Blank">
      <a:majorFont>
        <a:latin typeface="Helvetica"/>
        <a:ea typeface="Helvetica"/>
        <a:cs typeface="Helvetica"/>
      </a:majorFont>
      <a:minorFont>
        <a:latin typeface="Helvetica"/>
        <a:ea typeface="Helvetica"/>
        <a:cs typeface="Helvetic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lipFill rotWithShape="1">
          <a:blip xmlns:r="http://schemas.openxmlformats.org/officeDocument/2006/relationships" r:embed="rId1"/>
          <a:srcRect/>
          <a:tile tx="0" ty="0" sx="100000" sy="100000" flip="none" algn="tl"/>
        </a:blipFill>
        <a:ln w="12700" cap="flat">
          <a:noFill/>
          <a:miter lim="400000"/>
        </a:ln>
        <a:effectLst>
          <a:outerShdw blurRad="38100" dist="25400" dir="5400000" rotWithShape="0">
            <a:srgbClr val="000000">
              <a:alpha val="50000"/>
            </a:srgbClr>
          </a:outerShdw>
        </a:effectLst>
      </a:spPr>
      <a:bodyPr rot="0" spcFirstLastPara="1" vertOverflow="overflow" horzOverflow="overflow" vert="horz" wrap="square" lIns="50800" tIns="50800" rIns="50800" bIns="50800" numCol="1" spcCol="38100" rtlCol="0" anchor="ctr">
        <a:spAutoFit/>
      </a:bodyPr>
      <a:lstStyle>
        <a:defPPr marL="0" marR="0" lvl="0" indent="0" algn="ctr" defTabSz="457200" rtl="0" fontAlgn="auto" latinLnBrk="1" hangingPunct="0">
          <a:lnSpc>
            <a:spcPct val="100000"/>
          </a:lnSpc>
          <a:spcBef>
            <a:spcPts val="0"/>
          </a:spcBef>
          <a:spcAft>
            <a:spcPts val="0"/>
          </a:spcAft>
          <a:buClrTx/>
          <a:buSzTx/>
          <a:buFontTx/>
          <a:buNone/>
          <a:tabLst/>
          <a:defRPr kumimoji="0" sz="1200" b="0" i="0" u="none" strike="noStrike" cap="none" spc="0" normalizeH="0">
            <a:ln>
              <a:noFill/>
            </a:ln>
            <a:solidFill>
              <a:srgbClr val="FFFFFF"/>
            </a:solidFill>
            <a:effectLst>
              <a:outerShdw blurRad="25400" dist="23998" dir="2700000" rotWithShape="0">
                <a:srgbClr val="000000">
                  <a:alpha val="31034"/>
                </a:srgbClr>
              </a:outerShdw>
            </a:effectLst>
            <a:latin typeface="+mn-lt"/>
            <a:ea typeface="+mn-ea"/>
            <a:cs typeface="+mn-cs"/>
            <a:sym typeface="Helvetica"/>
          </a:defRPr>
        </a:defPPr>
        <a:lvl1pPr marL="0" marR="0" lvl="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1pPr>
        <a:lvl2pPr marL="0" marR="0" lvl="1"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2pPr>
        <a:lvl3pPr marL="0" marR="0" lvl="2"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3pPr>
        <a:lvl4pPr marL="0" marR="0" lvl="3"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4pPr>
        <a:lvl5pPr marL="0" marR="0" lvl="4"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5pPr>
        <a:lvl6pPr marL="0" marR="0" lvl="5"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6pPr>
        <a:lvl7pPr marL="0" marR="0" lvl="6"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7pPr>
        <a:lvl8pPr marL="0" marR="0" lvl="7"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8pPr>
        <a:lvl9pPr marL="0" marR="0" lvl="8"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9pPr>
      </a:lstStyle>
      <a:style>
        <a:lnRef idx="0">
          <a:scrgbClr r="0" g="0" b="0"/>
        </a:lnRef>
        <a:fillRef idx="0">
          <a:scrgbClr r="0" g="0" b="0"/>
        </a:fillRef>
        <a:effectRef idx="0">
          <a:scrgbClr r="0" g="0" b="0"/>
        </a:effectRef>
        <a:fontRef idx="none"/>
      </a:style>
    </a:spDef>
    <a:lnDef>
      <a:spPr>
        <a:noFill/>
        <a:ln w="6350" cap="flat">
          <a:solidFill>
            <a:srgbClr val="000000"/>
          </a:solidFill>
          <a:prstDash val="solid"/>
          <a:miter lim="400000"/>
        </a:ln>
        <a:effectLst/>
      </a:spPr>
      <a:bodyPr rot="0" spcFirstLastPara="1" vertOverflow="overflow" horzOverflow="overflow" vert="horz" wrap="square" lIns="91439" tIns="45719" rIns="91439" bIns="45719" numCol="1" spcCol="38100" rtlCol="0" anchor="t">
        <a:noAutofit/>
      </a:bodyPr>
      <a:lstStyle>
        <a:defPPr marL="0" marR="0" lvl="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defPPr>
        <a:lvl1pPr marL="0" marR="0" lvl="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1pPr>
        <a:lvl2pPr marL="0" marR="0" lvl="1"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2pPr>
        <a:lvl3pPr marL="0" marR="0" lvl="2"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3pPr>
        <a:lvl4pPr marL="0" marR="0" lvl="3"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4pPr>
        <a:lvl5pPr marL="0" marR="0" lvl="4"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5pPr>
        <a:lvl6pPr marL="0" marR="0" lvl="5"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6pPr>
        <a:lvl7pPr marL="0" marR="0" lvl="6"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7pPr>
        <a:lvl8pPr marL="0" marR="0" lvl="7"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8pPr>
        <a:lvl9pPr marL="0" marR="0" lvl="8"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9pPr>
      </a:lstStyle>
      <a:style>
        <a:lnRef idx="0">
          <a:scrgbClr r="0" g="0" b="0"/>
        </a:lnRef>
        <a:fillRef idx="0">
          <a:scrgbClr r="0" g="0" b="0"/>
        </a:fillRef>
        <a:effectRef idx="0">
          <a:scrgbClr r="0" g="0" b="0"/>
        </a:effectRef>
        <a:fontRef idx="none"/>
      </a:style>
    </a:lnDef>
    <a:txDef>
      <a:spPr>
        <a:noFill/>
        <a:ln w="12700" cap="flat">
          <a:noFill/>
          <a:miter lim="400000"/>
        </a:ln>
        <a:effectLst/>
      </a:spPr>
      <a:bodyPr rot="0" spcFirstLastPara="1" vertOverflow="overflow" horzOverflow="overflow" vert="horz" wrap="square" lIns="50800" tIns="50800" rIns="50800" bIns="50800" numCol="1" spcCol="38100" rtlCol="0" anchor="t">
        <a:spAutoFit/>
      </a:bodyPr>
      <a:lstStyle>
        <a:defPPr marL="0" marR="0" lvl="0" indent="0" algn="l" defTabSz="457200" rtl="0" fontAlgn="auto" latinLnBrk="1" hangingPunct="0">
          <a:lnSpc>
            <a:spcPct val="100000"/>
          </a:lnSpc>
          <a:spcBef>
            <a:spcPts val="0"/>
          </a:spcBef>
          <a:spcAft>
            <a:spcPts val="0"/>
          </a:spcAft>
          <a:buClrTx/>
          <a:buSzTx/>
          <a:buFontTx/>
          <a:buNone/>
          <a:tabLst/>
          <a:defRPr kumimoji="0" sz="1100" b="0" i="0" u="none" strike="noStrike" cap="none" spc="0" normalizeH="0">
            <a:ln>
              <a:noFill/>
            </a:ln>
            <a:solidFill>
              <a:srgbClr val="000000"/>
            </a:solidFill>
            <a:effectLst/>
            <a:latin typeface="+mn-lt"/>
            <a:ea typeface="+mn-ea"/>
            <a:cs typeface="+mn-cs"/>
            <a:sym typeface="Helvetica"/>
          </a:defRPr>
        </a:defPPr>
        <a:lvl1pPr marL="0" marR="0" lvl="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1pPr>
        <a:lvl2pPr marL="0" marR="0" lvl="1"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2pPr>
        <a:lvl3pPr marL="0" marR="0" lvl="2"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3pPr>
        <a:lvl4pPr marL="0" marR="0" lvl="3"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4pPr>
        <a:lvl5pPr marL="0" marR="0" lvl="4"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5pPr>
        <a:lvl6pPr marL="0" marR="0" lvl="5"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6pPr>
        <a:lvl7pPr marL="0" marR="0" lvl="6"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7pPr>
        <a:lvl8pPr marL="0" marR="0" lvl="7"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8pPr>
        <a:lvl9pPr marL="0" marR="0" lvl="8"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a:ln>
              <a:noFill/>
            </a:ln>
            <a:solidFill>
              <a:srgbClr val="000000"/>
            </a:solidFill>
            <a:effectLst/>
          </a:defRPr>
        </a:lvl9pPr>
      </a:lstStyle>
      <a:style>
        <a:lnRef idx="0">
          <a:scrgbClr r="0" g="0" b="0"/>
        </a:lnRef>
        <a:fillRef idx="0">
          <a:scrgbClr r="0" g="0" b="0"/>
        </a:fillRef>
        <a:effectRef idx="0">
          <a:scrgbClr r="0" g="0" b="0"/>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1"/>
  <sheetViews>
    <sheetView tabSelected="1" topLeftCell="D46" zoomScale="140" zoomScaleNormal="140" workbookViewId="0">
      <selection activeCell="M20" sqref="M20"/>
    </sheetView>
  </sheetViews>
  <sheetFormatPr baseColWidth="10" defaultColWidth="12.61328125" defaultRowHeight="15" customHeight="1" x14ac:dyDescent="0.3"/>
  <cols>
    <col min="1" max="1" width="5.3828125" customWidth="1"/>
    <col min="2" max="2" width="8.69140625" hidden="1" customWidth="1"/>
    <col min="3" max="6" width="11.23046875" customWidth="1"/>
    <col min="7" max="11" width="8" customWidth="1"/>
    <col min="12" max="12" width="6.921875" customWidth="1"/>
    <col min="13" max="13" width="9" customWidth="1"/>
    <col min="14" max="14" width="8.23046875" customWidth="1"/>
    <col min="15" max="15" width="28.07421875" customWidth="1"/>
  </cols>
  <sheetData>
    <row r="1" spans="1:15" ht="16.2" x14ac:dyDescent="0.3">
      <c r="A1" s="67" t="s">
        <v>99</v>
      </c>
      <c r="B1" s="68"/>
      <c r="C1" s="68"/>
      <c r="D1" s="68"/>
      <c r="E1" s="68"/>
      <c r="F1" s="68"/>
      <c r="G1" s="68"/>
      <c r="H1" s="68"/>
      <c r="I1" s="68"/>
      <c r="J1" s="68"/>
      <c r="K1" s="68"/>
      <c r="L1" s="68"/>
      <c r="M1" s="68"/>
      <c r="N1" s="68"/>
      <c r="O1" s="69"/>
    </row>
    <row r="2" spans="1:15" ht="16.2" x14ac:dyDescent="0.3">
      <c r="A2" s="70"/>
      <c r="B2" s="71"/>
      <c r="C2" s="71"/>
      <c r="D2" s="71"/>
      <c r="E2" s="71"/>
      <c r="F2" s="71"/>
      <c r="G2" s="71"/>
      <c r="H2" s="71"/>
      <c r="I2" s="71"/>
      <c r="J2" s="71"/>
      <c r="K2" s="71"/>
      <c r="L2" s="71"/>
      <c r="M2" s="71"/>
      <c r="N2" s="71"/>
      <c r="O2" s="72"/>
    </row>
    <row r="3" spans="1:15" ht="14.25" customHeight="1" x14ac:dyDescent="0.3">
      <c r="A3" s="70"/>
      <c r="B3" s="71"/>
      <c r="C3" s="71"/>
      <c r="D3" s="71"/>
      <c r="E3" s="71"/>
      <c r="F3" s="71"/>
      <c r="G3" s="71"/>
      <c r="H3" s="71"/>
      <c r="I3" s="71"/>
      <c r="J3" s="71"/>
      <c r="K3" s="71"/>
      <c r="L3" s="71"/>
      <c r="M3" s="71"/>
      <c r="N3" s="71"/>
      <c r="O3" s="72"/>
    </row>
    <row r="4" spans="1:15" ht="16.2" hidden="1" x14ac:dyDescent="0.3">
      <c r="A4" s="73"/>
      <c r="B4" s="74"/>
      <c r="C4" s="74"/>
      <c r="D4" s="74"/>
      <c r="E4" s="74"/>
      <c r="F4" s="74"/>
      <c r="G4" s="74"/>
      <c r="H4" s="74"/>
      <c r="I4" s="74"/>
      <c r="J4" s="74"/>
      <c r="K4" s="74"/>
      <c r="L4" s="74"/>
      <c r="M4" s="74"/>
      <c r="N4" s="74"/>
      <c r="O4" s="75"/>
    </row>
    <row r="5" spans="1:15" ht="15.75" customHeight="1" x14ac:dyDescent="0.3">
      <c r="A5" s="76" t="s">
        <v>1</v>
      </c>
      <c r="B5" s="48"/>
      <c r="C5" s="48"/>
      <c r="D5" s="48"/>
      <c r="E5" s="48"/>
      <c r="F5" s="48"/>
      <c r="G5" s="48"/>
      <c r="H5" s="48"/>
      <c r="I5" s="48"/>
      <c r="J5" s="48"/>
      <c r="K5" s="48"/>
      <c r="L5" s="48"/>
      <c r="M5" s="48"/>
      <c r="N5" s="48"/>
      <c r="O5" s="49"/>
    </row>
    <row r="6" spans="1:15" ht="16.2" x14ac:dyDescent="0.3">
      <c r="A6" s="66" t="s">
        <v>2</v>
      </c>
      <c r="B6" s="48"/>
      <c r="C6" s="48"/>
      <c r="D6" s="48"/>
      <c r="E6" s="49"/>
      <c r="F6" s="76"/>
      <c r="G6" s="48"/>
      <c r="H6" s="48"/>
      <c r="I6" s="48"/>
      <c r="J6" s="48"/>
      <c r="K6" s="48"/>
      <c r="L6" s="48"/>
      <c r="M6" s="48"/>
      <c r="N6" s="49"/>
      <c r="O6" s="1" t="s">
        <v>3</v>
      </c>
    </row>
    <row r="7" spans="1:15" ht="15" customHeight="1" x14ac:dyDescent="0.3">
      <c r="A7" s="66" t="s">
        <v>4</v>
      </c>
      <c r="B7" s="48"/>
      <c r="C7" s="48"/>
      <c r="D7" s="48"/>
      <c r="E7" s="49"/>
      <c r="F7" s="76"/>
      <c r="G7" s="48"/>
      <c r="H7" s="48"/>
      <c r="I7" s="48"/>
      <c r="J7" s="48"/>
      <c r="K7" s="48"/>
      <c r="L7" s="48"/>
      <c r="M7" s="48"/>
      <c r="N7" s="49"/>
      <c r="O7" s="1" t="s">
        <v>5</v>
      </c>
    </row>
    <row r="8" spans="1:15" ht="16.2" x14ac:dyDescent="0.3">
      <c r="A8" s="66" t="s">
        <v>6</v>
      </c>
      <c r="B8" s="48"/>
      <c r="C8" s="48"/>
      <c r="D8" s="48"/>
      <c r="E8" s="49"/>
      <c r="F8" s="77"/>
      <c r="G8" s="78"/>
      <c r="H8" s="78"/>
      <c r="I8" s="78"/>
      <c r="J8" s="78"/>
      <c r="K8" s="78"/>
      <c r="L8" s="78"/>
      <c r="M8" s="78"/>
      <c r="N8" s="79"/>
      <c r="O8" s="1" t="s">
        <v>7</v>
      </c>
    </row>
    <row r="9" spans="1:15" ht="16.2" x14ac:dyDescent="0.3">
      <c r="A9" s="84" t="s">
        <v>8</v>
      </c>
      <c r="B9" s="48"/>
      <c r="C9" s="48"/>
      <c r="D9" s="48"/>
      <c r="E9" s="49"/>
      <c r="F9" s="83"/>
      <c r="G9" s="48"/>
      <c r="H9" s="48"/>
      <c r="I9" s="48"/>
      <c r="J9" s="48"/>
      <c r="K9" s="48"/>
      <c r="L9" s="48"/>
      <c r="M9" s="48"/>
      <c r="N9" s="49"/>
      <c r="O9" s="2"/>
    </row>
    <row r="10" spans="1:15" ht="48" customHeight="1" x14ac:dyDescent="0.3">
      <c r="A10" s="86" t="s">
        <v>9</v>
      </c>
      <c r="B10" s="48"/>
      <c r="C10" s="48"/>
      <c r="D10" s="48"/>
      <c r="E10" s="48"/>
      <c r="F10" s="48"/>
      <c r="G10" s="48"/>
      <c r="H10" s="48"/>
      <c r="I10" s="48"/>
      <c r="J10" s="48"/>
      <c r="K10" s="48"/>
      <c r="L10" s="48"/>
      <c r="M10" s="48"/>
      <c r="N10" s="48"/>
      <c r="O10" s="49"/>
    </row>
    <row r="11" spans="1:15" ht="30" customHeight="1" x14ac:dyDescent="0.3">
      <c r="A11" s="88">
        <v>1</v>
      </c>
      <c r="B11" s="89"/>
      <c r="C11" s="87" t="s">
        <v>10</v>
      </c>
      <c r="D11" s="48"/>
      <c r="E11" s="48"/>
      <c r="F11" s="48"/>
      <c r="G11" s="48"/>
      <c r="H11" s="48"/>
      <c r="I11" s="48"/>
      <c r="J11" s="48"/>
      <c r="K11" s="48"/>
      <c r="L11" s="48"/>
      <c r="M11" s="48"/>
      <c r="N11" s="48"/>
      <c r="O11" s="49"/>
    </row>
    <row r="12" spans="1:15" ht="60.75" customHeight="1" x14ac:dyDescent="0.3">
      <c r="A12" s="85">
        <v>1.1000000000000001</v>
      </c>
      <c r="B12" s="49"/>
      <c r="C12" s="85" t="s">
        <v>11</v>
      </c>
      <c r="D12" s="48"/>
      <c r="E12" s="48"/>
      <c r="F12" s="48"/>
      <c r="G12" s="48"/>
      <c r="H12" s="48"/>
      <c r="I12" s="48"/>
      <c r="J12" s="48"/>
      <c r="K12" s="48"/>
      <c r="L12" s="49"/>
      <c r="M12" s="3" t="s">
        <v>12</v>
      </c>
      <c r="N12" s="3" t="s">
        <v>13</v>
      </c>
      <c r="O12" s="3" t="s">
        <v>14</v>
      </c>
    </row>
    <row r="13" spans="1:15" ht="27.75" customHeight="1" x14ac:dyDescent="0.3">
      <c r="A13" s="56" t="s">
        <v>15</v>
      </c>
      <c r="B13" s="49"/>
      <c r="C13" s="47" t="s">
        <v>16</v>
      </c>
      <c r="D13" s="48"/>
      <c r="E13" s="48"/>
      <c r="F13" s="48"/>
      <c r="G13" s="48"/>
      <c r="H13" s="48"/>
      <c r="I13" s="48"/>
      <c r="J13" s="48"/>
      <c r="K13" s="48"/>
      <c r="L13" s="49"/>
      <c r="M13" s="4">
        <v>2</v>
      </c>
      <c r="N13" s="5">
        <v>2</v>
      </c>
      <c r="O13" s="6"/>
    </row>
    <row r="14" spans="1:15" ht="27.75" customHeight="1" x14ac:dyDescent="0.3">
      <c r="A14" s="56" t="s">
        <v>17</v>
      </c>
      <c r="B14" s="49"/>
      <c r="C14" s="47" t="s">
        <v>18</v>
      </c>
      <c r="D14" s="48"/>
      <c r="E14" s="48"/>
      <c r="F14" s="48"/>
      <c r="G14" s="48"/>
      <c r="H14" s="48"/>
      <c r="I14" s="48"/>
      <c r="J14" s="48"/>
      <c r="K14" s="48"/>
      <c r="L14" s="49"/>
      <c r="M14" s="4">
        <v>2</v>
      </c>
      <c r="N14" s="5">
        <v>2</v>
      </c>
      <c r="O14" s="6"/>
    </row>
    <row r="15" spans="1:15" ht="27.75" customHeight="1" x14ac:dyDescent="0.3">
      <c r="A15" s="56" t="s">
        <v>19</v>
      </c>
      <c r="B15" s="49"/>
      <c r="C15" s="47" t="s">
        <v>20</v>
      </c>
      <c r="D15" s="48"/>
      <c r="E15" s="48"/>
      <c r="F15" s="48"/>
      <c r="G15" s="48"/>
      <c r="H15" s="48"/>
      <c r="I15" s="48"/>
      <c r="J15" s="48"/>
      <c r="K15" s="48"/>
      <c r="L15" s="49"/>
      <c r="M15" s="4">
        <v>2</v>
      </c>
      <c r="N15" s="5">
        <v>2</v>
      </c>
      <c r="O15" s="6"/>
    </row>
    <row r="16" spans="1:15" ht="18" customHeight="1" x14ac:dyDescent="0.3">
      <c r="A16" s="81"/>
      <c r="B16" s="49"/>
      <c r="C16" s="50" t="s">
        <v>21</v>
      </c>
      <c r="D16" s="48"/>
      <c r="E16" s="48"/>
      <c r="F16" s="48"/>
      <c r="G16" s="48"/>
      <c r="H16" s="48"/>
      <c r="I16" s="48"/>
      <c r="J16" s="48"/>
      <c r="K16" s="48"/>
      <c r="L16" s="49"/>
      <c r="M16" s="7">
        <f>SUM(M13:M15)</f>
        <v>6</v>
      </c>
      <c r="N16" s="7">
        <f>SUM(N13:N15)</f>
        <v>6</v>
      </c>
      <c r="O16" s="7"/>
    </row>
    <row r="17" spans="1:15" ht="18.75" customHeight="1" x14ac:dyDescent="0.3">
      <c r="A17" s="64"/>
      <c r="B17" s="49"/>
      <c r="C17" s="55" t="s">
        <v>22</v>
      </c>
      <c r="D17" s="48"/>
      <c r="E17" s="48"/>
      <c r="F17" s="48"/>
      <c r="G17" s="48"/>
      <c r="H17" s="48"/>
      <c r="I17" s="48"/>
      <c r="J17" s="48"/>
      <c r="K17" s="48"/>
      <c r="L17" s="49"/>
      <c r="M17" s="8">
        <f t="shared" ref="M17:N17" si="0">SUM(M16)</f>
        <v>6</v>
      </c>
      <c r="N17" s="8">
        <f t="shared" si="0"/>
        <v>6</v>
      </c>
      <c r="O17" s="8"/>
    </row>
    <row r="18" spans="1:15" ht="30" customHeight="1" x14ac:dyDescent="0.3">
      <c r="A18" s="82">
        <v>2</v>
      </c>
      <c r="B18" s="49"/>
      <c r="C18" s="82" t="s">
        <v>23</v>
      </c>
      <c r="D18" s="48"/>
      <c r="E18" s="48"/>
      <c r="F18" s="48"/>
      <c r="G18" s="48"/>
      <c r="H18" s="48"/>
      <c r="I18" s="48"/>
      <c r="J18" s="48"/>
      <c r="K18" s="48"/>
      <c r="L18" s="48"/>
      <c r="M18" s="48"/>
      <c r="N18" s="48"/>
      <c r="O18" s="49"/>
    </row>
    <row r="19" spans="1:15" ht="64.5" customHeight="1" x14ac:dyDescent="0.3">
      <c r="A19" s="54">
        <v>2.1</v>
      </c>
      <c r="B19" s="49"/>
      <c r="C19" s="54" t="s">
        <v>24</v>
      </c>
      <c r="D19" s="48"/>
      <c r="E19" s="48"/>
      <c r="F19" s="48"/>
      <c r="G19" s="48"/>
      <c r="H19" s="48"/>
      <c r="I19" s="48"/>
      <c r="J19" s="48"/>
      <c r="K19" s="48"/>
      <c r="L19" s="49"/>
      <c r="M19" s="9" t="s">
        <v>12</v>
      </c>
      <c r="N19" s="9" t="s">
        <v>25</v>
      </c>
      <c r="O19" s="9" t="s">
        <v>14</v>
      </c>
    </row>
    <row r="20" spans="1:15" ht="24" customHeight="1" x14ac:dyDescent="0.3">
      <c r="A20" s="56" t="s">
        <v>26</v>
      </c>
      <c r="B20" s="49"/>
      <c r="C20" s="47" t="s">
        <v>27</v>
      </c>
      <c r="D20" s="48"/>
      <c r="E20" s="48"/>
      <c r="F20" s="48"/>
      <c r="G20" s="48"/>
      <c r="H20" s="48"/>
      <c r="I20" s="48"/>
      <c r="J20" s="48"/>
      <c r="K20" s="48"/>
      <c r="L20" s="49"/>
      <c r="M20" s="4">
        <v>2</v>
      </c>
      <c r="N20" s="5">
        <v>0</v>
      </c>
      <c r="O20" s="10"/>
    </row>
    <row r="21" spans="1:15" ht="24" customHeight="1" x14ac:dyDescent="0.3">
      <c r="A21" s="56" t="s">
        <v>28</v>
      </c>
      <c r="B21" s="49"/>
      <c r="C21" s="61" t="s">
        <v>29</v>
      </c>
      <c r="D21" s="48"/>
      <c r="E21" s="48"/>
      <c r="F21" s="48"/>
      <c r="G21" s="48"/>
      <c r="H21" s="48"/>
      <c r="I21" s="48"/>
      <c r="J21" s="48"/>
      <c r="K21" s="48"/>
      <c r="L21" s="49"/>
      <c r="M21" s="4">
        <v>2</v>
      </c>
      <c r="N21" s="5">
        <v>2</v>
      </c>
      <c r="O21" s="6"/>
    </row>
    <row r="22" spans="1:15" ht="24" customHeight="1" x14ac:dyDescent="0.3">
      <c r="A22" s="56" t="s">
        <v>30</v>
      </c>
      <c r="B22" s="49"/>
      <c r="C22" s="47" t="s">
        <v>31</v>
      </c>
      <c r="D22" s="48"/>
      <c r="E22" s="48"/>
      <c r="F22" s="48"/>
      <c r="G22" s="48"/>
      <c r="H22" s="48"/>
      <c r="I22" s="48"/>
      <c r="J22" s="48"/>
      <c r="K22" s="48"/>
      <c r="L22" s="49"/>
      <c r="M22" s="4">
        <v>2</v>
      </c>
      <c r="N22" s="5">
        <v>2</v>
      </c>
      <c r="O22" s="6"/>
    </row>
    <row r="23" spans="1:15" ht="24" customHeight="1" x14ac:dyDescent="0.3">
      <c r="A23" s="56" t="s">
        <v>32</v>
      </c>
      <c r="B23" s="49"/>
      <c r="C23" s="47" t="s">
        <v>100</v>
      </c>
      <c r="D23" s="48"/>
      <c r="E23" s="48"/>
      <c r="F23" s="48"/>
      <c r="G23" s="48"/>
      <c r="H23" s="48"/>
      <c r="I23" s="48"/>
      <c r="J23" s="48"/>
      <c r="K23" s="48"/>
      <c r="L23" s="49"/>
      <c r="M23" s="4">
        <v>2</v>
      </c>
      <c r="N23" s="5">
        <v>2</v>
      </c>
      <c r="O23" s="6"/>
    </row>
    <row r="24" spans="1:15" ht="18" customHeight="1" x14ac:dyDescent="0.3">
      <c r="A24" s="81"/>
      <c r="B24" s="49"/>
      <c r="C24" s="50" t="s">
        <v>33</v>
      </c>
      <c r="D24" s="48"/>
      <c r="E24" s="48"/>
      <c r="F24" s="48"/>
      <c r="G24" s="48"/>
      <c r="H24" s="48"/>
      <c r="I24" s="48"/>
      <c r="J24" s="48"/>
      <c r="K24" s="48"/>
      <c r="L24" s="49"/>
      <c r="M24" s="7">
        <f>SUM(M20:M23)</f>
        <v>8</v>
      </c>
      <c r="N24" s="7">
        <f>SUM(N20:N23)</f>
        <v>6</v>
      </c>
      <c r="O24" s="11"/>
    </row>
    <row r="25" spans="1:15" ht="60" x14ac:dyDescent="0.3">
      <c r="A25" s="54">
        <v>2.2000000000000002</v>
      </c>
      <c r="B25" s="49"/>
      <c r="C25" s="54" t="s">
        <v>34</v>
      </c>
      <c r="D25" s="48"/>
      <c r="E25" s="48"/>
      <c r="F25" s="48"/>
      <c r="G25" s="48"/>
      <c r="H25" s="48"/>
      <c r="I25" s="48"/>
      <c r="J25" s="48"/>
      <c r="K25" s="48"/>
      <c r="L25" s="49"/>
      <c r="M25" s="9" t="s">
        <v>12</v>
      </c>
      <c r="N25" s="9" t="s">
        <v>25</v>
      </c>
      <c r="O25" s="9" t="s">
        <v>14</v>
      </c>
    </row>
    <row r="26" spans="1:15" ht="23.25" customHeight="1" x14ac:dyDescent="0.3">
      <c r="A26" s="56" t="s">
        <v>35</v>
      </c>
      <c r="B26" s="49"/>
      <c r="C26" s="47" t="s">
        <v>36</v>
      </c>
      <c r="D26" s="48"/>
      <c r="E26" s="48"/>
      <c r="F26" s="48"/>
      <c r="G26" s="48"/>
      <c r="H26" s="48"/>
      <c r="I26" s="48"/>
      <c r="J26" s="48"/>
      <c r="K26" s="48"/>
      <c r="L26" s="49"/>
      <c r="M26" s="4">
        <v>2</v>
      </c>
      <c r="N26" s="5">
        <v>2</v>
      </c>
      <c r="O26" s="10"/>
    </row>
    <row r="27" spans="1:15" ht="23.25" customHeight="1" x14ac:dyDescent="0.3">
      <c r="A27" s="56" t="s">
        <v>37</v>
      </c>
      <c r="B27" s="49"/>
      <c r="C27" s="53" t="s">
        <v>38</v>
      </c>
      <c r="D27" s="48"/>
      <c r="E27" s="48"/>
      <c r="F27" s="48"/>
      <c r="G27" s="48"/>
      <c r="H27" s="48"/>
      <c r="I27" s="48"/>
      <c r="J27" s="48"/>
      <c r="K27" s="48"/>
      <c r="L27" s="49"/>
      <c r="M27" s="4">
        <v>2</v>
      </c>
      <c r="N27" s="5">
        <v>2</v>
      </c>
      <c r="O27" s="6"/>
    </row>
    <row r="28" spans="1:15" ht="23.25" customHeight="1" x14ac:dyDescent="0.3">
      <c r="A28" s="56" t="s">
        <v>39</v>
      </c>
      <c r="B28" s="49"/>
      <c r="C28" s="47" t="s">
        <v>40</v>
      </c>
      <c r="D28" s="48"/>
      <c r="E28" s="48"/>
      <c r="F28" s="48"/>
      <c r="G28" s="48"/>
      <c r="H28" s="48"/>
      <c r="I28" s="48"/>
      <c r="J28" s="48"/>
      <c r="K28" s="48"/>
      <c r="L28" s="49"/>
      <c r="M28" s="4">
        <v>2</v>
      </c>
      <c r="N28" s="5">
        <v>2</v>
      </c>
      <c r="O28" s="6"/>
    </row>
    <row r="29" spans="1:15" ht="23.25" customHeight="1" x14ac:dyDescent="0.3">
      <c r="A29" s="56" t="s">
        <v>41</v>
      </c>
      <c r="B29" s="49"/>
      <c r="C29" s="59" t="s">
        <v>42</v>
      </c>
      <c r="D29" s="48"/>
      <c r="E29" s="48"/>
      <c r="F29" s="48"/>
      <c r="G29" s="48"/>
      <c r="H29" s="48"/>
      <c r="I29" s="48"/>
      <c r="J29" s="48"/>
      <c r="K29" s="48"/>
      <c r="L29" s="49"/>
      <c r="M29" s="4">
        <v>2</v>
      </c>
      <c r="N29" s="5">
        <v>2</v>
      </c>
      <c r="O29" s="6"/>
    </row>
    <row r="30" spans="1:15" ht="23.25" customHeight="1" x14ac:dyDescent="0.3">
      <c r="A30" s="56" t="s">
        <v>43</v>
      </c>
      <c r="B30" s="49"/>
      <c r="C30" s="47" t="s">
        <v>44</v>
      </c>
      <c r="D30" s="48"/>
      <c r="E30" s="48"/>
      <c r="F30" s="48"/>
      <c r="G30" s="48"/>
      <c r="H30" s="48"/>
      <c r="I30" s="48"/>
      <c r="J30" s="48"/>
      <c r="K30" s="48"/>
      <c r="L30" s="49"/>
      <c r="M30" s="4">
        <v>2</v>
      </c>
      <c r="N30" s="5">
        <v>2</v>
      </c>
      <c r="O30" s="6"/>
    </row>
    <row r="31" spans="1:15" ht="18" customHeight="1" x14ac:dyDescent="0.3">
      <c r="A31" s="81"/>
      <c r="B31" s="49"/>
      <c r="C31" s="50" t="s">
        <v>45</v>
      </c>
      <c r="D31" s="48"/>
      <c r="E31" s="48"/>
      <c r="F31" s="48"/>
      <c r="G31" s="48"/>
      <c r="H31" s="48"/>
      <c r="I31" s="48"/>
      <c r="J31" s="48"/>
      <c r="K31" s="48"/>
      <c r="L31" s="49"/>
      <c r="M31" s="7">
        <f>SUM(M26:M30)</f>
        <v>10</v>
      </c>
      <c r="N31" s="7">
        <f>SUM(N26:N30)</f>
        <v>10</v>
      </c>
      <c r="O31" s="7"/>
    </row>
    <row r="32" spans="1:15" ht="18" customHeight="1" x14ac:dyDescent="0.3">
      <c r="A32" s="64"/>
      <c r="B32" s="49"/>
      <c r="C32" s="55" t="s">
        <v>46</v>
      </c>
      <c r="D32" s="48"/>
      <c r="E32" s="48"/>
      <c r="F32" s="48"/>
      <c r="G32" s="48"/>
      <c r="H32" s="48"/>
      <c r="I32" s="48"/>
      <c r="J32" s="48"/>
      <c r="K32" s="48"/>
      <c r="L32" s="49"/>
      <c r="M32" s="8">
        <f>SUM(M24+M31)</f>
        <v>18</v>
      </c>
      <c r="N32" s="8">
        <f>SUM(N24+N31)</f>
        <v>16</v>
      </c>
      <c r="O32" s="8"/>
    </row>
    <row r="33" spans="1:15" ht="30.75" customHeight="1" x14ac:dyDescent="0.3">
      <c r="A33" s="60">
        <v>3</v>
      </c>
      <c r="B33" s="49"/>
      <c r="C33" s="60" t="s">
        <v>47</v>
      </c>
      <c r="D33" s="48"/>
      <c r="E33" s="48"/>
      <c r="F33" s="48"/>
      <c r="G33" s="48"/>
      <c r="H33" s="48"/>
      <c r="I33" s="48"/>
      <c r="J33" s="48"/>
      <c r="K33" s="48"/>
      <c r="L33" s="48"/>
      <c r="M33" s="48"/>
      <c r="N33" s="48"/>
      <c r="O33" s="49"/>
    </row>
    <row r="34" spans="1:15" ht="60" x14ac:dyDescent="0.3">
      <c r="A34" s="91" t="s">
        <v>48</v>
      </c>
      <c r="B34" s="49"/>
      <c r="C34" s="62" t="s">
        <v>49</v>
      </c>
      <c r="D34" s="48"/>
      <c r="E34" s="48"/>
      <c r="F34" s="48"/>
      <c r="G34" s="48"/>
      <c r="H34" s="48"/>
      <c r="I34" s="48"/>
      <c r="J34" s="48"/>
      <c r="K34" s="48"/>
      <c r="L34" s="49"/>
      <c r="M34" s="12" t="s">
        <v>12</v>
      </c>
      <c r="N34" s="12" t="s">
        <v>50</v>
      </c>
      <c r="O34" s="12" t="s">
        <v>14</v>
      </c>
    </row>
    <row r="35" spans="1:15" ht="27.75" customHeight="1" x14ac:dyDescent="0.3">
      <c r="A35" s="56" t="s">
        <v>51</v>
      </c>
      <c r="B35" s="49"/>
      <c r="C35" s="53" t="s">
        <v>52</v>
      </c>
      <c r="D35" s="48"/>
      <c r="E35" s="48"/>
      <c r="F35" s="48"/>
      <c r="G35" s="48"/>
      <c r="H35" s="48"/>
      <c r="I35" s="48"/>
      <c r="J35" s="48"/>
      <c r="K35" s="48"/>
      <c r="L35" s="49"/>
      <c r="M35" s="4">
        <v>2</v>
      </c>
      <c r="N35" s="5">
        <v>2</v>
      </c>
      <c r="O35" s="6"/>
    </row>
    <row r="36" spans="1:15" ht="49.8" customHeight="1" x14ac:dyDescent="0.3">
      <c r="A36" s="56" t="s">
        <v>53</v>
      </c>
      <c r="B36" s="49"/>
      <c r="C36" s="80" t="s">
        <v>54</v>
      </c>
      <c r="D36" s="48"/>
      <c r="E36" s="48"/>
      <c r="F36" s="48"/>
      <c r="G36" s="48"/>
      <c r="H36" s="48"/>
      <c r="I36" s="48"/>
      <c r="J36" s="48"/>
      <c r="K36" s="48"/>
      <c r="L36" s="49"/>
      <c r="M36" s="4">
        <v>2</v>
      </c>
      <c r="N36" s="5">
        <v>2</v>
      </c>
      <c r="O36" s="6"/>
    </row>
    <row r="37" spans="1:15" ht="24" customHeight="1" x14ac:dyDescent="0.3">
      <c r="A37" s="56" t="s">
        <v>55</v>
      </c>
      <c r="B37" s="49"/>
      <c r="C37" s="47" t="s">
        <v>56</v>
      </c>
      <c r="D37" s="48"/>
      <c r="E37" s="48"/>
      <c r="F37" s="48"/>
      <c r="G37" s="48"/>
      <c r="H37" s="48"/>
      <c r="I37" s="48"/>
      <c r="J37" s="48"/>
      <c r="K37" s="48"/>
      <c r="L37" s="49"/>
      <c r="M37" s="4">
        <v>2</v>
      </c>
      <c r="N37" s="5">
        <v>2</v>
      </c>
      <c r="O37" s="6"/>
    </row>
    <row r="38" spans="1:15" ht="24" customHeight="1" x14ac:dyDescent="0.3">
      <c r="A38" s="56" t="s">
        <v>57</v>
      </c>
      <c r="B38" s="49"/>
      <c r="C38" s="47" t="s">
        <v>58</v>
      </c>
      <c r="D38" s="48"/>
      <c r="E38" s="48"/>
      <c r="F38" s="48"/>
      <c r="G38" s="48"/>
      <c r="H38" s="48"/>
      <c r="I38" s="48"/>
      <c r="J38" s="48"/>
      <c r="K38" s="48"/>
      <c r="L38" s="49"/>
      <c r="M38" s="4">
        <v>2</v>
      </c>
      <c r="N38" s="5">
        <v>2</v>
      </c>
      <c r="O38" s="6"/>
    </row>
    <row r="39" spans="1:15" ht="24" customHeight="1" x14ac:dyDescent="0.3">
      <c r="A39" s="56" t="s">
        <v>59</v>
      </c>
      <c r="B39" s="49"/>
      <c r="C39" s="47" t="s">
        <v>60</v>
      </c>
      <c r="D39" s="48"/>
      <c r="E39" s="48"/>
      <c r="F39" s="48"/>
      <c r="G39" s="48"/>
      <c r="H39" s="48"/>
      <c r="I39" s="48"/>
      <c r="J39" s="48"/>
      <c r="K39" s="48"/>
      <c r="L39" s="49"/>
      <c r="M39" s="4">
        <v>2</v>
      </c>
      <c r="N39" s="5">
        <v>2</v>
      </c>
      <c r="O39" s="6"/>
    </row>
    <row r="40" spans="1:15" ht="18" customHeight="1" x14ac:dyDescent="0.3">
      <c r="A40" s="81"/>
      <c r="B40" s="49"/>
      <c r="C40" s="50" t="s">
        <v>61</v>
      </c>
      <c r="D40" s="48"/>
      <c r="E40" s="48"/>
      <c r="F40" s="48"/>
      <c r="G40" s="48"/>
      <c r="H40" s="48"/>
      <c r="I40" s="48"/>
      <c r="J40" s="48"/>
      <c r="K40" s="48"/>
      <c r="L40" s="49"/>
      <c r="M40" s="7">
        <f>SUM(M35:M39)</f>
        <v>10</v>
      </c>
      <c r="N40" s="7">
        <f>SUM(N35:N39)</f>
        <v>10</v>
      </c>
      <c r="O40" s="7"/>
    </row>
    <row r="41" spans="1:15" ht="18" customHeight="1" x14ac:dyDescent="0.3">
      <c r="A41" s="64"/>
      <c r="B41" s="49"/>
      <c r="C41" s="55" t="s">
        <v>62</v>
      </c>
      <c r="D41" s="48"/>
      <c r="E41" s="48"/>
      <c r="F41" s="48"/>
      <c r="G41" s="48"/>
      <c r="H41" s="48"/>
      <c r="I41" s="48"/>
      <c r="J41" s="48"/>
      <c r="K41" s="48"/>
      <c r="L41" s="49"/>
      <c r="M41" s="8">
        <f t="shared" ref="M41:N41" si="1">SUM(M40)</f>
        <v>10</v>
      </c>
      <c r="N41" s="8">
        <f t="shared" si="1"/>
        <v>10</v>
      </c>
      <c r="O41" s="8"/>
    </row>
    <row r="42" spans="1:15" ht="30.75" customHeight="1" x14ac:dyDescent="0.3">
      <c r="A42" s="90">
        <v>4</v>
      </c>
      <c r="B42" s="49"/>
      <c r="C42" s="51" t="s">
        <v>63</v>
      </c>
      <c r="D42" s="48"/>
      <c r="E42" s="48"/>
      <c r="F42" s="48"/>
      <c r="G42" s="48"/>
      <c r="H42" s="48"/>
      <c r="I42" s="48"/>
      <c r="J42" s="48"/>
      <c r="K42" s="48"/>
      <c r="L42" s="48"/>
      <c r="M42" s="48"/>
      <c r="N42" s="48"/>
      <c r="O42" s="49"/>
    </row>
    <row r="43" spans="1:15" ht="64.5" customHeight="1" x14ac:dyDescent="0.3">
      <c r="A43" s="57" t="s">
        <v>64</v>
      </c>
      <c r="B43" s="49"/>
      <c r="C43" s="52" t="s">
        <v>65</v>
      </c>
      <c r="D43" s="48"/>
      <c r="E43" s="48"/>
      <c r="F43" s="48"/>
      <c r="G43" s="48"/>
      <c r="H43" s="48"/>
      <c r="I43" s="48"/>
      <c r="J43" s="48"/>
      <c r="K43" s="48"/>
      <c r="L43" s="49"/>
      <c r="M43" s="13" t="s">
        <v>12</v>
      </c>
      <c r="N43" s="13" t="s">
        <v>50</v>
      </c>
      <c r="O43" s="13" t="s">
        <v>14</v>
      </c>
    </row>
    <row r="44" spans="1:15" ht="24" customHeight="1" x14ac:dyDescent="0.3">
      <c r="A44" s="56" t="s">
        <v>66</v>
      </c>
      <c r="B44" s="49"/>
      <c r="C44" s="53" t="s">
        <v>67</v>
      </c>
      <c r="D44" s="48"/>
      <c r="E44" s="48"/>
      <c r="F44" s="48"/>
      <c r="G44" s="48"/>
      <c r="H44" s="48"/>
      <c r="I44" s="48"/>
      <c r="J44" s="48"/>
      <c r="K44" s="48"/>
      <c r="L44" s="49"/>
      <c r="M44" s="4">
        <v>2</v>
      </c>
      <c r="N44" s="5">
        <v>2</v>
      </c>
      <c r="O44" s="6"/>
    </row>
    <row r="45" spans="1:15" ht="24" customHeight="1" x14ac:dyDescent="0.3">
      <c r="A45" s="56" t="s">
        <v>68</v>
      </c>
      <c r="B45" s="49"/>
      <c r="C45" s="53" t="s">
        <v>69</v>
      </c>
      <c r="D45" s="48"/>
      <c r="E45" s="48"/>
      <c r="F45" s="48"/>
      <c r="G45" s="48"/>
      <c r="H45" s="48"/>
      <c r="I45" s="48"/>
      <c r="J45" s="48"/>
      <c r="K45" s="48"/>
      <c r="L45" s="49"/>
      <c r="M45" s="4">
        <v>2</v>
      </c>
      <c r="N45" s="5">
        <v>2</v>
      </c>
      <c r="O45" s="6"/>
    </row>
    <row r="46" spans="1:15" ht="36" customHeight="1" x14ac:dyDescent="0.3">
      <c r="A46" s="56" t="s">
        <v>70</v>
      </c>
      <c r="B46" s="49"/>
      <c r="C46" s="47" t="s">
        <v>71</v>
      </c>
      <c r="D46" s="48"/>
      <c r="E46" s="48"/>
      <c r="F46" s="48"/>
      <c r="G46" s="48"/>
      <c r="H46" s="48"/>
      <c r="I46" s="48"/>
      <c r="J46" s="48"/>
      <c r="K46" s="48"/>
      <c r="L46" s="49"/>
      <c r="M46" s="4">
        <v>2</v>
      </c>
      <c r="N46" s="5">
        <v>2</v>
      </c>
      <c r="O46" s="6"/>
    </row>
    <row r="47" spans="1:15" ht="24" customHeight="1" x14ac:dyDescent="0.3">
      <c r="A47" s="56" t="s">
        <v>72</v>
      </c>
      <c r="B47" s="49"/>
      <c r="C47" s="47" t="s">
        <v>73</v>
      </c>
      <c r="D47" s="48"/>
      <c r="E47" s="48"/>
      <c r="F47" s="48"/>
      <c r="G47" s="48"/>
      <c r="H47" s="48"/>
      <c r="I47" s="48"/>
      <c r="J47" s="48"/>
      <c r="K47" s="48"/>
      <c r="L47" s="49"/>
      <c r="M47" s="4">
        <v>2</v>
      </c>
      <c r="N47" s="5">
        <v>2</v>
      </c>
      <c r="O47" s="6"/>
    </row>
    <row r="48" spans="1:15" ht="24" customHeight="1" x14ac:dyDescent="0.3">
      <c r="A48" s="56" t="s">
        <v>74</v>
      </c>
      <c r="B48" s="49"/>
      <c r="C48" s="47" t="s">
        <v>75</v>
      </c>
      <c r="D48" s="48"/>
      <c r="E48" s="48"/>
      <c r="F48" s="48"/>
      <c r="G48" s="48"/>
      <c r="H48" s="48"/>
      <c r="I48" s="48"/>
      <c r="J48" s="48"/>
      <c r="K48" s="48"/>
      <c r="L48" s="49"/>
      <c r="M48" s="4">
        <v>2</v>
      </c>
      <c r="N48" s="5">
        <v>2</v>
      </c>
      <c r="O48" s="6"/>
    </row>
    <row r="49" spans="1:15" ht="18" customHeight="1" x14ac:dyDescent="0.3">
      <c r="A49" s="58"/>
      <c r="B49" s="49"/>
      <c r="C49" s="50" t="s">
        <v>76</v>
      </c>
      <c r="D49" s="48"/>
      <c r="E49" s="48"/>
      <c r="F49" s="48"/>
      <c r="G49" s="48"/>
      <c r="H49" s="48"/>
      <c r="I49" s="48"/>
      <c r="J49" s="48"/>
      <c r="K49" s="48"/>
      <c r="L49" s="49"/>
      <c r="M49" s="7">
        <f>SUM(M44:M48)</f>
        <v>10</v>
      </c>
      <c r="N49" s="7">
        <f>SUM(N44:N48)</f>
        <v>10</v>
      </c>
      <c r="O49" s="7"/>
    </row>
    <row r="50" spans="1:15" ht="62.25" customHeight="1" x14ac:dyDescent="0.3">
      <c r="A50" s="57" t="s">
        <v>77</v>
      </c>
      <c r="B50" s="49"/>
      <c r="C50" s="52" t="s">
        <v>78</v>
      </c>
      <c r="D50" s="48"/>
      <c r="E50" s="48"/>
      <c r="F50" s="48"/>
      <c r="G50" s="48"/>
      <c r="H50" s="48"/>
      <c r="I50" s="48"/>
      <c r="J50" s="48"/>
      <c r="K50" s="48"/>
      <c r="L50" s="49"/>
      <c r="M50" s="13" t="s">
        <v>12</v>
      </c>
      <c r="N50" s="13" t="s">
        <v>50</v>
      </c>
      <c r="O50" s="13" t="s">
        <v>14</v>
      </c>
    </row>
    <row r="51" spans="1:15" ht="24" customHeight="1" x14ac:dyDescent="0.3">
      <c r="A51" s="56" t="s">
        <v>79</v>
      </c>
      <c r="B51" s="49"/>
      <c r="C51" s="47" t="s">
        <v>80</v>
      </c>
      <c r="D51" s="48"/>
      <c r="E51" s="48"/>
      <c r="F51" s="48"/>
      <c r="G51" s="48"/>
      <c r="H51" s="48"/>
      <c r="I51" s="48"/>
      <c r="J51" s="48"/>
      <c r="K51" s="48"/>
      <c r="L51" s="49"/>
      <c r="M51" s="4">
        <v>2</v>
      </c>
      <c r="N51" s="5">
        <v>2</v>
      </c>
      <c r="O51" s="6"/>
    </row>
    <row r="52" spans="1:15" ht="16.2" x14ac:dyDescent="0.3">
      <c r="A52" s="56" t="s">
        <v>81</v>
      </c>
      <c r="B52" s="49"/>
      <c r="C52" s="47" t="s">
        <v>82</v>
      </c>
      <c r="D52" s="48"/>
      <c r="E52" s="48"/>
      <c r="F52" s="48"/>
      <c r="G52" s="48"/>
      <c r="H52" s="48"/>
      <c r="I52" s="48"/>
      <c r="J52" s="48"/>
      <c r="K52" s="48"/>
      <c r="L52" s="49"/>
      <c r="M52" s="4">
        <v>2</v>
      </c>
      <c r="N52" s="5">
        <v>2</v>
      </c>
      <c r="O52" s="6"/>
    </row>
    <row r="53" spans="1:15" ht="18.75" customHeight="1" x14ac:dyDescent="0.3">
      <c r="A53" s="58"/>
      <c r="B53" s="49"/>
      <c r="C53" s="50" t="s">
        <v>83</v>
      </c>
      <c r="D53" s="48"/>
      <c r="E53" s="48"/>
      <c r="F53" s="48"/>
      <c r="G53" s="48"/>
      <c r="H53" s="48"/>
      <c r="I53" s="48"/>
      <c r="J53" s="48"/>
      <c r="K53" s="48"/>
      <c r="L53" s="49"/>
      <c r="M53" s="7">
        <f t="shared" ref="M53:N53" si="2">SUM(M51:M52)</f>
        <v>4</v>
      </c>
      <c r="N53" s="7">
        <f t="shared" si="2"/>
        <v>4</v>
      </c>
      <c r="O53" s="7"/>
    </row>
    <row r="54" spans="1:15" ht="18.75" customHeight="1" x14ac:dyDescent="0.3">
      <c r="A54" s="64"/>
      <c r="B54" s="49"/>
      <c r="C54" s="55" t="s">
        <v>84</v>
      </c>
      <c r="D54" s="48"/>
      <c r="E54" s="48"/>
      <c r="F54" s="48"/>
      <c r="G54" s="48"/>
      <c r="H54" s="48"/>
      <c r="I54" s="48"/>
      <c r="J54" s="48"/>
      <c r="K54" s="48"/>
      <c r="L54" s="49"/>
      <c r="M54" s="8">
        <f t="shared" ref="M54:N54" si="3">SUM(M49+M53)</f>
        <v>14</v>
      </c>
      <c r="N54" s="8">
        <f t="shared" si="3"/>
        <v>14</v>
      </c>
      <c r="O54" s="8"/>
    </row>
    <row r="55" spans="1:15" ht="30.75" customHeight="1" x14ac:dyDescent="0.3">
      <c r="A55" s="65"/>
      <c r="B55" s="49"/>
      <c r="C55" s="63" t="s">
        <v>85</v>
      </c>
      <c r="D55" s="48"/>
      <c r="E55" s="48"/>
      <c r="F55" s="48"/>
      <c r="G55" s="48"/>
      <c r="H55" s="48"/>
      <c r="I55" s="48"/>
      <c r="J55" s="48"/>
      <c r="K55" s="48"/>
      <c r="L55" s="49"/>
      <c r="M55" s="14">
        <f>M17+M32+M41+M54</f>
        <v>48</v>
      </c>
      <c r="N55" s="14">
        <f>N17+N32+N41+N54</f>
        <v>46</v>
      </c>
      <c r="O55" s="15"/>
    </row>
    <row r="56" spans="1:15" ht="16.2" x14ac:dyDescent="0.3"/>
    <row r="57" spans="1:15" ht="16.2" x14ac:dyDescent="0.3"/>
    <row r="58" spans="1:15" ht="16.2" x14ac:dyDescent="0.3"/>
    <row r="59" spans="1:15" ht="16.2" x14ac:dyDescent="0.3"/>
    <row r="60" spans="1:15" ht="16.2" x14ac:dyDescent="0.3"/>
    <row r="61" spans="1:15" ht="16.2" x14ac:dyDescent="0.3"/>
    <row r="62" spans="1:15" ht="16.2" x14ac:dyDescent="0.3"/>
    <row r="63" spans="1:15" ht="16.2" x14ac:dyDescent="0.3"/>
    <row r="64" spans="1:15" ht="16.2" x14ac:dyDescent="0.3"/>
    <row r="65" ht="16.2" x14ac:dyDescent="0.3"/>
    <row r="66" ht="16.2" x14ac:dyDescent="0.3"/>
    <row r="67" ht="16.2" x14ac:dyDescent="0.3"/>
    <row r="68" ht="16.2" x14ac:dyDescent="0.3"/>
    <row r="69" ht="16.2" x14ac:dyDescent="0.3"/>
    <row r="70" ht="16.2" x14ac:dyDescent="0.3"/>
    <row r="71" ht="16.2" x14ac:dyDescent="0.3"/>
    <row r="72" ht="16.2" x14ac:dyDescent="0.3"/>
    <row r="73" ht="16.2" x14ac:dyDescent="0.3"/>
    <row r="74" ht="16.2" x14ac:dyDescent="0.3"/>
    <row r="75" ht="16.2" x14ac:dyDescent="0.3"/>
    <row r="76" ht="16.2" x14ac:dyDescent="0.3"/>
    <row r="77" ht="16.2" x14ac:dyDescent="0.3"/>
    <row r="78" ht="16.2" x14ac:dyDescent="0.3"/>
    <row r="79" ht="16.2" x14ac:dyDescent="0.3"/>
    <row r="80" ht="16.2" x14ac:dyDescent="0.3"/>
    <row r="81" ht="16.2" x14ac:dyDescent="0.3"/>
  </sheetData>
  <mergeCells count="101">
    <mergeCell ref="A26:B26"/>
    <mergeCell ref="A28:B28"/>
    <mergeCell ref="A29:B29"/>
    <mergeCell ref="A27:B27"/>
    <mergeCell ref="A38:B38"/>
    <mergeCell ref="A43:B43"/>
    <mergeCell ref="A39:B39"/>
    <mergeCell ref="A40:B40"/>
    <mergeCell ref="A35:B35"/>
    <mergeCell ref="A33:B33"/>
    <mergeCell ref="A34:B34"/>
    <mergeCell ref="A30:B30"/>
    <mergeCell ref="A31:B31"/>
    <mergeCell ref="A32:B32"/>
    <mergeCell ref="A25:B25"/>
    <mergeCell ref="A44:B44"/>
    <mergeCell ref="A45:B45"/>
    <mergeCell ref="A46:B46"/>
    <mergeCell ref="A10:O10"/>
    <mergeCell ref="C11:O11"/>
    <mergeCell ref="A11:B11"/>
    <mergeCell ref="A14:B14"/>
    <mergeCell ref="C13:L13"/>
    <mergeCell ref="A13:B13"/>
    <mergeCell ref="A24:B24"/>
    <mergeCell ref="C39:L39"/>
    <mergeCell ref="C38:L38"/>
    <mergeCell ref="C22:L22"/>
    <mergeCell ref="A41:B41"/>
    <mergeCell ref="A42:B42"/>
    <mergeCell ref="A36:B36"/>
    <mergeCell ref="A37:B37"/>
    <mergeCell ref="A22:B22"/>
    <mergeCell ref="A23:B23"/>
    <mergeCell ref="A20:B20"/>
    <mergeCell ref="A19:B19"/>
    <mergeCell ref="C12:L12"/>
    <mergeCell ref="A12:B12"/>
    <mergeCell ref="C15:L15"/>
    <mergeCell ref="C16:L16"/>
    <mergeCell ref="C17:L17"/>
    <mergeCell ref="C20:L20"/>
    <mergeCell ref="C21:L21"/>
    <mergeCell ref="C19:L19"/>
    <mergeCell ref="A7:E7"/>
    <mergeCell ref="A8:E8"/>
    <mergeCell ref="A1:O4"/>
    <mergeCell ref="F6:N6"/>
    <mergeCell ref="A5:O5"/>
    <mergeCell ref="F7:N7"/>
    <mergeCell ref="F8:N8"/>
    <mergeCell ref="A6:E6"/>
    <mergeCell ref="A48:B48"/>
    <mergeCell ref="A47:B47"/>
    <mergeCell ref="C37:L37"/>
    <mergeCell ref="C36:L36"/>
    <mergeCell ref="A15:B15"/>
    <mergeCell ref="A16:B16"/>
    <mergeCell ref="A17:B17"/>
    <mergeCell ref="A18:B18"/>
    <mergeCell ref="C18:O18"/>
    <mergeCell ref="C41:L41"/>
    <mergeCell ref="F9:N9"/>
    <mergeCell ref="A9:E9"/>
    <mergeCell ref="C14:L14"/>
    <mergeCell ref="A21:B21"/>
    <mergeCell ref="C54:L54"/>
    <mergeCell ref="C53:L53"/>
    <mergeCell ref="C55:L55"/>
    <mergeCell ref="A53:B53"/>
    <mergeCell ref="A54:B54"/>
    <mergeCell ref="A55:B55"/>
    <mergeCell ref="C50:L50"/>
    <mergeCell ref="C51:L51"/>
    <mergeCell ref="C52:L52"/>
    <mergeCell ref="A50:B50"/>
    <mergeCell ref="A49:B49"/>
    <mergeCell ref="A51:B51"/>
    <mergeCell ref="A52:B52"/>
    <mergeCell ref="C26:L26"/>
    <mergeCell ref="C27:L27"/>
    <mergeCell ref="C28:L28"/>
    <mergeCell ref="C29:L29"/>
    <mergeCell ref="C33:O33"/>
    <mergeCell ref="C30:L30"/>
    <mergeCell ref="C34:L34"/>
    <mergeCell ref="C46:L46"/>
    <mergeCell ref="C45:L45"/>
    <mergeCell ref="C35:L35"/>
    <mergeCell ref="C40:L40"/>
    <mergeCell ref="C47:L47"/>
    <mergeCell ref="C48:L48"/>
    <mergeCell ref="C49:L49"/>
    <mergeCell ref="C42:O42"/>
    <mergeCell ref="C43:L43"/>
    <mergeCell ref="C44:L44"/>
    <mergeCell ref="C23:L23"/>
    <mergeCell ref="C24:L24"/>
    <mergeCell ref="C25:L25"/>
    <mergeCell ref="C31:L31"/>
    <mergeCell ref="C32:L3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5"/>
  <sheetViews>
    <sheetView workbookViewId="0">
      <selection sqref="A1:O4"/>
    </sheetView>
  </sheetViews>
  <sheetFormatPr baseColWidth="10" defaultColWidth="12.61328125" defaultRowHeight="15" customHeight="1" x14ac:dyDescent="0.3"/>
  <cols>
    <col min="1" max="1" width="2.69140625" customWidth="1"/>
    <col min="2" max="3" width="10.61328125" customWidth="1"/>
    <col min="4" max="4" width="6.921875" customWidth="1"/>
    <col min="5" max="5" width="11.23046875" hidden="1" customWidth="1"/>
    <col min="6" max="10" width="8" hidden="1" customWidth="1"/>
    <col min="11" max="11" width="6.921875" hidden="1" customWidth="1"/>
    <col min="12" max="12" width="9" customWidth="1"/>
    <col min="13" max="13" width="11.61328125" customWidth="1"/>
    <col min="14" max="14" width="10.69140625" customWidth="1"/>
    <col min="15" max="15" width="17.23046875" customWidth="1"/>
  </cols>
  <sheetData>
    <row r="1" spans="1:15" ht="6.75" customHeight="1" x14ac:dyDescent="0.3">
      <c r="A1" s="110" t="s">
        <v>0</v>
      </c>
      <c r="B1" s="111"/>
      <c r="C1" s="111"/>
      <c r="D1" s="111"/>
      <c r="E1" s="111"/>
      <c r="F1" s="111"/>
      <c r="G1" s="111"/>
      <c r="H1" s="111"/>
      <c r="I1" s="111"/>
      <c r="J1" s="111"/>
      <c r="K1" s="111"/>
      <c r="L1" s="111"/>
      <c r="M1" s="111"/>
      <c r="N1" s="111"/>
      <c r="O1" s="112"/>
    </row>
    <row r="2" spans="1:15" ht="16.2" hidden="1" x14ac:dyDescent="0.3">
      <c r="A2" s="113"/>
      <c r="B2" s="71"/>
      <c r="C2" s="71"/>
      <c r="D2" s="71"/>
      <c r="E2" s="71"/>
      <c r="F2" s="71"/>
      <c r="G2" s="71"/>
      <c r="H2" s="71"/>
      <c r="I2" s="71"/>
      <c r="J2" s="71"/>
      <c r="K2" s="71"/>
      <c r="L2" s="71"/>
      <c r="M2" s="71"/>
      <c r="N2" s="71"/>
      <c r="O2" s="114"/>
    </row>
    <row r="3" spans="1:15" ht="16.2" x14ac:dyDescent="0.3">
      <c r="A3" s="113"/>
      <c r="B3" s="71"/>
      <c r="C3" s="71"/>
      <c r="D3" s="71"/>
      <c r="E3" s="71"/>
      <c r="F3" s="71"/>
      <c r="G3" s="71"/>
      <c r="H3" s="71"/>
      <c r="I3" s="71"/>
      <c r="J3" s="71"/>
      <c r="K3" s="71"/>
      <c r="L3" s="71"/>
      <c r="M3" s="71"/>
      <c r="N3" s="71"/>
      <c r="O3" s="114"/>
    </row>
    <row r="4" spans="1:15" ht="4.5" customHeight="1" x14ac:dyDescent="0.3">
      <c r="A4" s="115"/>
      <c r="B4" s="116"/>
      <c r="C4" s="116"/>
      <c r="D4" s="116"/>
      <c r="E4" s="116"/>
      <c r="F4" s="116"/>
      <c r="G4" s="116"/>
      <c r="H4" s="116"/>
      <c r="I4" s="116"/>
      <c r="J4" s="116"/>
      <c r="K4" s="116"/>
      <c r="L4" s="116"/>
      <c r="M4" s="116"/>
      <c r="N4" s="116"/>
      <c r="O4" s="117"/>
    </row>
    <row r="5" spans="1:15" ht="15" customHeight="1" x14ac:dyDescent="0.3">
      <c r="A5" s="16">
        <v>1</v>
      </c>
      <c r="B5" s="109" t="s">
        <v>10</v>
      </c>
      <c r="C5" s="95"/>
      <c r="D5" s="95"/>
      <c r="E5" s="95"/>
      <c r="F5" s="95"/>
      <c r="G5" s="95"/>
      <c r="H5" s="95"/>
      <c r="I5" s="95"/>
      <c r="J5" s="95"/>
      <c r="K5" s="95"/>
      <c r="L5" s="95"/>
      <c r="M5" s="95"/>
      <c r="N5" s="95"/>
      <c r="O5" s="99"/>
    </row>
    <row r="6" spans="1:15" ht="24.75" customHeight="1" x14ac:dyDescent="0.3">
      <c r="A6" s="17">
        <v>1.1000000000000001</v>
      </c>
      <c r="B6" s="105" t="s">
        <v>11</v>
      </c>
      <c r="C6" s="103"/>
      <c r="D6" s="103"/>
      <c r="E6" s="103"/>
      <c r="F6" s="103"/>
      <c r="G6" s="103"/>
      <c r="H6" s="103"/>
      <c r="I6" s="103"/>
      <c r="J6" s="103"/>
      <c r="K6" s="104"/>
      <c r="L6" s="18" t="s">
        <v>12</v>
      </c>
      <c r="M6" s="18" t="s">
        <v>86</v>
      </c>
      <c r="N6" s="18" t="s">
        <v>87</v>
      </c>
      <c r="O6" s="19" t="s">
        <v>88</v>
      </c>
    </row>
    <row r="7" spans="1:15" ht="24.75" customHeight="1" x14ac:dyDescent="0.3">
      <c r="A7" s="20"/>
      <c r="B7" s="101" t="s">
        <v>21</v>
      </c>
      <c r="C7" s="48"/>
      <c r="D7" s="48"/>
      <c r="E7" s="48"/>
      <c r="F7" s="48"/>
      <c r="G7" s="48"/>
      <c r="H7" s="48"/>
      <c r="I7" s="48"/>
      <c r="J7" s="48"/>
      <c r="K7" s="49"/>
      <c r="L7" s="7">
        <f>'Check List Servicio '!M16</f>
        <v>6</v>
      </c>
      <c r="M7" s="7">
        <f>'Check List Servicio '!N16</f>
        <v>6</v>
      </c>
      <c r="N7" s="7">
        <f t="shared" ref="N7:N8" si="0">M7*100/L7</f>
        <v>100</v>
      </c>
      <c r="O7" s="21"/>
    </row>
    <row r="8" spans="1:15" ht="16.2" x14ac:dyDescent="0.3">
      <c r="A8" s="22"/>
      <c r="B8" s="92" t="s">
        <v>22</v>
      </c>
      <c r="C8" s="93"/>
      <c r="D8" s="93"/>
      <c r="E8" s="93"/>
      <c r="F8" s="93"/>
      <c r="G8" s="93"/>
      <c r="H8" s="93"/>
      <c r="I8" s="93"/>
      <c r="J8" s="93"/>
      <c r="K8" s="89"/>
      <c r="L8" s="23">
        <f t="shared" ref="L8:M8" si="1">SUM(L7)</f>
        <v>6</v>
      </c>
      <c r="M8" s="23">
        <f t="shared" si="1"/>
        <v>6</v>
      </c>
      <c r="N8" s="23">
        <f t="shared" si="0"/>
        <v>100</v>
      </c>
      <c r="O8" s="24">
        <f>N8*0.23</f>
        <v>23</v>
      </c>
    </row>
    <row r="9" spans="1:15" ht="15" customHeight="1" x14ac:dyDescent="0.3">
      <c r="A9" s="25">
        <v>2</v>
      </c>
      <c r="B9" s="118" t="s">
        <v>23</v>
      </c>
      <c r="C9" s="95"/>
      <c r="D9" s="95"/>
      <c r="E9" s="95"/>
      <c r="F9" s="95"/>
      <c r="G9" s="95"/>
      <c r="H9" s="95"/>
      <c r="I9" s="95"/>
      <c r="J9" s="95"/>
      <c r="K9" s="95"/>
      <c r="L9" s="95"/>
      <c r="M9" s="95"/>
      <c r="N9" s="95"/>
      <c r="O9" s="99"/>
    </row>
    <row r="10" spans="1:15" ht="24" customHeight="1" x14ac:dyDescent="0.3">
      <c r="A10" s="26">
        <v>2.1</v>
      </c>
      <c r="B10" s="107" t="s">
        <v>24</v>
      </c>
      <c r="C10" s="103"/>
      <c r="D10" s="103"/>
      <c r="E10" s="103"/>
      <c r="F10" s="103"/>
      <c r="G10" s="103"/>
      <c r="H10" s="103"/>
      <c r="I10" s="103"/>
      <c r="J10" s="103"/>
      <c r="K10" s="104"/>
      <c r="L10" s="27" t="s">
        <v>12</v>
      </c>
      <c r="M10" s="27" t="s">
        <v>89</v>
      </c>
      <c r="N10" s="27"/>
      <c r="O10" s="28"/>
    </row>
    <row r="11" spans="1:15" ht="24" customHeight="1" x14ac:dyDescent="0.3">
      <c r="A11" s="20"/>
      <c r="B11" s="101" t="s">
        <v>33</v>
      </c>
      <c r="C11" s="48"/>
      <c r="D11" s="48"/>
      <c r="E11" s="48"/>
      <c r="F11" s="48"/>
      <c r="G11" s="48"/>
      <c r="H11" s="48"/>
      <c r="I11" s="48"/>
      <c r="J11" s="48"/>
      <c r="K11" s="49"/>
      <c r="L11" s="7">
        <f>'Check List Servicio '!M24</f>
        <v>8</v>
      </c>
      <c r="M11" s="7">
        <f>'Check List Servicio '!N24</f>
        <v>6</v>
      </c>
      <c r="N11" s="11">
        <f>M11*100/L11</f>
        <v>75</v>
      </c>
      <c r="O11" s="29"/>
    </row>
    <row r="12" spans="1:15" ht="24" x14ac:dyDescent="0.3">
      <c r="A12" s="30">
        <v>2.2000000000000002</v>
      </c>
      <c r="B12" s="106" t="s">
        <v>34</v>
      </c>
      <c r="C12" s="48"/>
      <c r="D12" s="48"/>
      <c r="E12" s="48"/>
      <c r="F12" s="48"/>
      <c r="G12" s="48"/>
      <c r="H12" s="48"/>
      <c r="I12" s="48"/>
      <c r="J12" s="48"/>
      <c r="K12" s="49"/>
      <c r="L12" s="9" t="s">
        <v>12</v>
      </c>
      <c r="M12" s="9" t="s">
        <v>90</v>
      </c>
      <c r="N12" s="9"/>
      <c r="O12" s="31"/>
    </row>
    <row r="13" spans="1:15" ht="24" customHeight="1" x14ac:dyDescent="0.3">
      <c r="A13" s="20"/>
      <c r="B13" s="101" t="s">
        <v>45</v>
      </c>
      <c r="C13" s="48"/>
      <c r="D13" s="48"/>
      <c r="E13" s="48"/>
      <c r="F13" s="48"/>
      <c r="G13" s="48"/>
      <c r="H13" s="48"/>
      <c r="I13" s="48"/>
      <c r="J13" s="48"/>
      <c r="K13" s="49"/>
      <c r="L13" s="7">
        <f>'Check List Servicio '!M31</f>
        <v>10</v>
      </c>
      <c r="M13" s="7">
        <f>'Check List Servicio '!N31</f>
        <v>10</v>
      </c>
      <c r="N13" s="7">
        <f t="shared" ref="N13:N14" si="2">M13*100/L13</f>
        <v>100</v>
      </c>
      <c r="O13" s="21"/>
    </row>
    <row r="14" spans="1:15" ht="16.2" x14ac:dyDescent="0.3">
      <c r="A14" s="22"/>
      <c r="B14" s="92" t="s">
        <v>46</v>
      </c>
      <c r="C14" s="93"/>
      <c r="D14" s="93"/>
      <c r="E14" s="93"/>
      <c r="F14" s="93"/>
      <c r="G14" s="93"/>
      <c r="H14" s="93"/>
      <c r="I14" s="93"/>
      <c r="J14" s="93"/>
      <c r="K14" s="89"/>
      <c r="L14" s="23">
        <f t="shared" ref="L14:M14" si="3">SUM(L11+L13)</f>
        <v>18</v>
      </c>
      <c r="M14" s="23">
        <f t="shared" si="3"/>
        <v>16</v>
      </c>
      <c r="N14" s="23">
        <f t="shared" si="2"/>
        <v>88.888888888888886</v>
      </c>
      <c r="O14" s="24">
        <f>N14*0.28</f>
        <v>24.888888888888889</v>
      </c>
    </row>
    <row r="15" spans="1:15" ht="15" customHeight="1" x14ac:dyDescent="0.3">
      <c r="A15" s="32">
        <v>3</v>
      </c>
      <c r="B15" s="100" t="s">
        <v>47</v>
      </c>
      <c r="C15" s="95"/>
      <c r="D15" s="95"/>
      <c r="E15" s="95"/>
      <c r="F15" s="95"/>
      <c r="G15" s="95"/>
      <c r="H15" s="95"/>
      <c r="I15" s="95"/>
      <c r="J15" s="95"/>
      <c r="K15" s="95"/>
      <c r="L15" s="95"/>
      <c r="M15" s="95"/>
      <c r="N15" s="95"/>
      <c r="O15" s="99"/>
    </row>
    <row r="16" spans="1:15" ht="24" x14ac:dyDescent="0.3">
      <c r="A16" s="33" t="s">
        <v>48</v>
      </c>
      <c r="B16" s="108" t="s">
        <v>49</v>
      </c>
      <c r="C16" s="103"/>
      <c r="D16" s="103"/>
      <c r="E16" s="103"/>
      <c r="F16" s="103"/>
      <c r="G16" s="103"/>
      <c r="H16" s="103"/>
      <c r="I16" s="103"/>
      <c r="J16" s="103"/>
      <c r="K16" s="104"/>
      <c r="L16" s="34" t="s">
        <v>12</v>
      </c>
      <c r="M16" s="34" t="s">
        <v>91</v>
      </c>
      <c r="N16" s="34"/>
      <c r="O16" s="35"/>
    </row>
    <row r="17" spans="1:15" ht="24" customHeight="1" x14ac:dyDescent="0.3">
      <c r="A17" s="20"/>
      <c r="B17" s="101" t="s">
        <v>61</v>
      </c>
      <c r="C17" s="48"/>
      <c r="D17" s="48"/>
      <c r="E17" s="48"/>
      <c r="F17" s="48"/>
      <c r="G17" s="48"/>
      <c r="H17" s="48"/>
      <c r="I17" s="48"/>
      <c r="J17" s="48"/>
      <c r="K17" s="49"/>
      <c r="L17" s="7">
        <f>'Check List Servicio '!M40</f>
        <v>10</v>
      </c>
      <c r="M17" s="7">
        <f>'Check List Servicio '!N40</f>
        <v>10</v>
      </c>
      <c r="N17" s="7">
        <f t="shared" ref="N17:N18" si="4">M17*100/L17</f>
        <v>100</v>
      </c>
      <c r="O17" s="21"/>
    </row>
    <row r="18" spans="1:15" ht="16.2" x14ac:dyDescent="0.3">
      <c r="A18" s="22"/>
      <c r="B18" s="92" t="s">
        <v>62</v>
      </c>
      <c r="C18" s="93"/>
      <c r="D18" s="93"/>
      <c r="E18" s="93"/>
      <c r="F18" s="93"/>
      <c r="G18" s="93"/>
      <c r="H18" s="93"/>
      <c r="I18" s="93"/>
      <c r="J18" s="93"/>
      <c r="K18" s="89"/>
      <c r="L18" s="23">
        <f t="shared" ref="L18:M18" si="5">SUM(L17)</f>
        <v>10</v>
      </c>
      <c r="M18" s="23">
        <f t="shared" si="5"/>
        <v>10</v>
      </c>
      <c r="N18" s="23">
        <f t="shared" si="4"/>
        <v>100</v>
      </c>
      <c r="O18" s="24">
        <f>N18*0.28</f>
        <v>28.000000000000004</v>
      </c>
    </row>
    <row r="19" spans="1:15" ht="15" customHeight="1" x14ac:dyDescent="0.3">
      <c r="A19" s="36">
        <v>4</v>
      </c>
      <c r="B19" s="98" t="s">
        <v>63</v>
      </c>
      <c r="C19" s="95"/>
      <c r="D19" s="95"/>
      <c r="E19" s="95"/>
      <c r="F19" s="95"/>
      <c r="G19" s="95"/>
      <c r="H19" s="95"/>
      <c r="I19" s="95"/>
      <c r="J19" s="95"/>
      <c r="K19" s="95"/>
      <c r="L19" s="95"/>
      <c r="M19" s="95"/>
      <c r="N19" s="95"/>
      <c r="O19" s="99"/>
    </row>
    <row r="20" spans="1:15" ht="24" x14ac:dyDescent="0.3">
      <c r="A20" s="37" t="s">
        <v>64</v>
      </c>
      <c r="B20" s="102" t="s">
        <v>65</v>
      </c>
      <c r="C20" s="103"/>
      <c r="D20" s="103"/>
      <c r="E20" s="103"/>
      <c r="F20" s="103"/>
      <c r="G20" s="103"/>
      <c r="H20" s="103"/>
      <c r="I20" s="103"/>
      <c r="J20" s="103"/>
      <c r="K20" s="104"/>
      <c r="L20" s="38" t="s">
        <v>12</v>
      </c>
      <c r="M20" s="38" t="s">
        <v>90</v>
      </c>
      <c r="N20" s="38"/>
      <c r="O20" s="39"/>
    </row>
    <row r="21" spans="1:15" ht="24" customHeight="1" x14ac:dyDescent="0.3">
      <c r="A21" s="40"/>
      <c r="B21" s="101" t="s">
        <v>76</v>
      </c>
      <c r="C21" s="48"/>
      <c r="D21" s="48"/>
      <c r="E21" s="48"/>
      <c r="F21" s="48"/>
      <c r="G21" s="48"/>
      <c r="H21" s="48"/>
      <c r="I21" s="48"/>
      <c r="J21" s="48"/>
      <c r="K21" s="49"/>
      <c r="L21" s="7">
        <f>'Check List Servicio '!M49</f>
        <v>10</v>
      </c>
      <c r="M21" s="7">
        <f>'Check List Servicio '!N49</f>
        <v>10</v>
      </c>
      <c r="N21" s="7">
        <f>M21*100/L21</f>
        <v>100</v>
      </c>
      <c r="O21" s="21"/>
    </row>
    <row r="22" spans="1:15" ht="24" x14ac:dyDescent="0.3">
      <c r="A22" s="41" t="s">
        <v>77</v>
      </c>
      <c r="B22" s="97" t="s">
        <v>78</v>
      </c>
      <c r="C22" s="48"/>
      <c r="D22" s="48"/>
      <c r="E22" s="48"/>
      <c r="F22" s="48"/>
      <c r="G22" s="48"/>
      <c r="H22" s="48"/>
      <c r="I22" s="48"/>
      <c r="J22" s="48"/>
      <c r="K22" s="49"/>
      <c r="L22" s="13" t="s">
        <v>12</v>
      </c>
      <c r="M22" s="13" t="s">
        <v>90</v>
      </c>
      <c r="N22" s="13"/>
      <c r="O22" s="42"/>
    </row>
    <row r="23" spans="1:15" ht="24" customHeight="1" x14ac:dyDescent="0.3">
      <c r="A23" s="40"/>
      <c r="B23" s="101" t="s">
        <v>83</v>
      </c>
      <c r="C23" s="48"/>
      <c r="D23" s="48"/>
      <c r="E23" s="48"/>
      <c r="F23" s="48"/>
      <c r="G23" s="48"/>
      <c r="H23" s="48"/>
      <c r="I23" s="48"/>
      <c r="J23" s="48"/>
      <c r="K23" s="49"/>
      <c r="L23" s="7">
        <f>'Check List Servicio '!M53</f>
        <v>4</v>
      </c>
      <c r="M23" s="7">
        <f>'Check List Servicio '!N53</f>
        <v>4</v>
      </c>
      <c r="N23" s="7">
        <f t="shared" ref="N23:N25" si="6">M23*100/L23</f>
        <v>100</v>
      </c>
      <c r="O23" s="21"/>
    </row>
    <row r="24" spans="1:15" ht="16.2" x14ac:dyDescent="0.3">
      <c r="A24" s="22"/>
      <c r="B24" s="92" t="s">
        <v>84</v>
      </c>
      <c r="C24" s="93"/>
      <c r="D24" s="93"/>
      <c r="E24" s="93"/>
      <c r="F24" s="93"/>
      <c r="G24" s="93"/>
      <c r="H24" s="93"/>
      <c r="I24" s="93"/>
      <c r="J24" s="93"/>
      <c r="K24" s="89"/>
      <c r="L24" s="23">
        <f t="shared" ref="L24:M24" si="7">SUM(L21+L23)</f>
        <v>14</v>
      </c>
      <c r="M24" s="23">
        <f t="shared" si="7"/>
        <v>14</v>
      </c>
      <c r="N24" s="23">
        <f t="shared" si="6"/>
        <v>100</v>
      </c>
      <c r="O24" s="43">
        <f>N24*0.21</f>
        <v>21</v>
      </c>
    </row>
    <row r="25" spans="1:15" ht="30" customHeight="1" x14ac:dyDescent="0.3">
      <c r="A25" s="44"/>
      <c r="B25" s="94" t="s">
        <v>85</v>
      </c>
      <c r="C25" s="95"/>
      <c r="D25" s="95"/>
      <c r="E25" s="95"/>
      <c r="F25" s="95"/>
      <c r="G25" s="95"/>
      <c r="H25" s="95"/>
      <c r="I25" s="95"/>
      <c r="J25" s="95"/>
      <c r="K25" s="96"/>
      <c r="L25" s="45">
        <f t="shared" ref="L25:M25" si="8">L8+L14+L18+L24</f>
        <v>48</v>
      </c>
      <c r="M25" s="45">
        <f t="shared" si="8"/>
        <v>46</v>
      </c>
      <c r="N25" s="45">
        <f t="shared" si="6"/>
        <v>95.833333333333329</v>
      </c>
      <c r="O25" s="46">
        <f>SUM(O8:O24)</f>
        <v>96.888888888888886</v>
      </c>
    </row>
  </sheetData>
  <mergeCells count="22">
    <mergeCell ref="B5:O5"/>
    <mergeCell ref="A1:O4"/>
    <mergeCell ref="B7:K7"/>
    <mergeCell ref="B8:K8"/>
    <mergeCell ref="B9:O9"/>
    <mergeCell ref="B15:O15"/>
    <mergeCell ref="B23:K23"/>
    <mergeCell ref="B21:K21"/>
    <mergeCell ref="B20:K20"/>
    <mergeCell ref="B6:K6"/>
    <mergeCell ref="B13:K13"/>
    <mergeCell ref="B12:K12"/>
    <mergeCell ref="B11:K11"/>
    <mergeCell ref="B10:K10"/>
    <mergeCell ref="B14:K14"/>
    <mergeCell ref="B16:K16"/>
    <mergeCell ref="B17:K17"/>
    <mergeCell ref="B24:K24"/>
    <mergeCell ref="B25:K25"/>
    <mergeCell ref="B22:K22"/>
    <mergeCell ref="B18:K18"/>
    <mergeCell ref="B19:O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topLeftCell="A3" workbookViewId="0">
      <selection activeCell="A4" sqref="A4:B4"/>
    </sheetView>
  </sheetViews>
  <sheetFormatPr baseColWidth="10" defaultColWidth="12.61328125" defaultRowHeight="15" customHeight="1" x14ac:dyDescent="0.3"/>
  <cols>
    <col min="1" max="1" width="35.3828125" customWidth="1"/>
    <col min="2" max="2" width="58.69140625" customWidth="1"/>
    <col min="3" max="6" width="10.61328125" customWidth="1"/>
  </cols>
  <sheetData>
    <row r="1" spans="1:2" ht="16.2" x14ac:dyDescent="0.3">
      <c r="A1" s="122" t="s">
        <v>0</v>
      </c>
      <c r="B1" s="112"/>
    </row>
    <row r="2" spans="1:2" ht="14.25" customHeight="1" x14ac:dyDescent="0.3">
      <c r="A2" s="115"/>
      <c r="B2" s="117"/>
    </row>
    <row r="3" spans="1:2" ht="17.25" customHeight="1" x14ac:dyDescent="0.3">
      <c r="A3" s="123" t="s">
        <v>92</v>
      </c>
      <c r="B3" s="99"/>
    </row>
    <row r="4" spans="1:2" ht="21" customHeight="1" x14ac:dyDescent="0.3">
      <c r="A4" s="124" t="s">
        <v>93</v>
      </c>
      <c r="B4" s="99"/>
    </row>
    <row r="5" spans="1:2" ht="18.75" customHeight="1" x14ac:dyDescent="0.3">
      <c r="A5" s="125" t="s">
        <v>94</v>
      </c>
      <c r="B5" s="99"/>
    </row>
    <row r="6" spans="1:2" ht="16.2" x14ac:dyDescent="0.3">
      <c r="A6" s="126" t="s">
        <v>95</v>
      </c>
      <c r="B6" s="99"/>
    </row>
    <row r="7" spans="1:2" ht="21.75" customHeight="1" x14ac:dyDescent="0.3">
      <c r="A7" s="121" t="s">
        <v>96</v>
      </c>
      <c r="B7" s="99"/>
    </row>
    <row r="8" spans="1:2" ht="16.2" x14ac:dyDescent="0.3">
      <c r="A8" s="119" t="s">
        <v>97</v>
      </c>
      <c r="B8" s="99"/>
    </row>
    <row r="9" spans="1:2" ht="156" customHeight="1" x14ac:dyDescent="0.3">
      <c r="A9" s="120" t="s">
        <v>98</v>
      </c>
      <c r="B9" s="99"/>
    </row>
  </sheetData>
  <mergeCells count="8">
    <mergeCell ref="A8:B8"/>
    <mergeCell ref="A9:B9"/>
    <mergeCell ref="A7:B7"/>
    <mergeCell ref="A1:B2"/>
    <mergeCell ref="A3:B3"/>
    <mergeCell ref="A4:B4"/>
    <mergeCell ref="A5:B5"/>
    <mergeCell ref="A6:B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Check List Servicio </vt:lpstr>
      <vt:lpstr>Tabulación Servicio</vt:lpstr>
      <vt:lpstr>Instructivo Verificación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dc:creator>
  <cp:lastModifiedBy>Óscar Riaño</cp:lastModifiedBy>
  <dcterms:created xsi:type="dcterms:W3CDTF">2015-08-12T15:00:31Z</dcterms:created>
  <dcterms:modified xsi:type="dcterms:W3CDTF">2025-04-04T22:05:22Z</dcterms:modified>
</cp:coreProperties>
</file>